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te\site_syl\xlstore\classeurs\"/>
    </mc:Choice>
  </mc:AlternateContent>
  <bookViews>
    <workbookView xWindow="0" yWindow="0" windowWidth="23025" windowHeight="14820"/>
  </bookViews>
  <sheets>
    <sheet name="Accueil" sheetId="25" r:id="rId1"/>
    <sheet name="Source benford" sheetId="1" r:id="rId2"/>
    <sheet name="Résultat benford" sheetId="5" r:id="rId3"/>
    <sheet name="normalité Bontemps" sheetId="6" r:id="rId4"/>
  </sheets>
  <definedNames>
    <definedName name="_xlnm._FilterDatabase" localSheetId="1" hidden="1">'Source benford'!$A$1:$C$275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K22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8" i="6"/>
  <c r="C15" i="5"/>
  <c r="D15" i="5"/>
  <c r="E15" i="5"/>
  <c r="F15" i="5"/>
  <c r="H15" i="5"/>
</calcChain>
</file>

<file path=xl/sharedStrings.xml><?xml version="1.0" encoding="utf-8"?>
<sst xmlns="http://schemas.openxmlformats.org/spreadsheetml/2006/main" count="604" uniqueCount="555">
  <si>
    <t>101000</t>
  </si>
  <si>
    <t xml:space="preserve">CAPITAL </t>
  </si>
  <si>
    <t>106100</t>
  </si>
  <si>
    <t>RÉSERVE LÉGALE</t>
  </si>
  <si>
    <t>106800</t>
  </si>
  <si>
    <t>RÉSERVES FACULTATIVES</t>
  </si>
  <si>
    <t>110000</t>
  </si>
  <si>
    <t>REPORT  À NOUVEAU</t>
  </si>
  <si>
    <t>131000</t>
  </si>
  <si>
    <t>SUBVENTIONS D'INVESTISSEMENTS</t>
  </si>
  <si>
    <t>164210</t>
  </si>
  <si>
    <t>EMPRUNT 1</t>
  </si>
  <si>
    <t>164211</t>
  </si>
  <si>
    <t>EMPRUNT 2</t>
  </si>
  <si>
    <t>164215</t>
  </si>
  <si>
    <t>EMPRUNT 3</t>
  </si>
  <si>
    <t>164216</t>
  </si>
  <si>
    <t>EMPRUNT 4</t>
  </si>
  <si>
    <t>164217</t>
  </si>
  <si>
    <t>EMPRUNT 5</t>
  </si>
  <si>
    <t>164218</t>
  </si>
  <si>
    <t>EMPRUNT 6</t>
  </si>
  <si>
    <t>164219</t>
  </si>
  <si>
    <t>EMPRUNT 7</t>
  </si>
  <si>
    <t>164220</t>
  </si>
  <si>
    <t>164221</t>
  </si>
  <si>
    <t>164223</t>
  </si>
  <si>
    <t>164225</t>
  </si>
  <si>
    <t>164226</t>
  </si>
  <si>
    <t>164227</t>
  </si>
  <si>
    <t>207000</t>
  </si>
  <si>
    <t>FONDS COMMERCIAL</t>
  </si>
  <si>
    <t>213500</t>
  </si>
  <si>
    <t>AGENCEMENTS CONSTRUCTIONS</t>
  </si>
  <si>
    <t>215400</t>
  </si>
  <si>
    <t>MAT ET OUTILLAGE</t>
  </si>
  <si>
    <t>215401</t>
  </si>
  <si>
    <t>218100</t>
  </si>
  <si>
    <t>INSTALLATIONS GÉNÉRALES, AGENCEMENTS, AMÉNAGEMENTS DIVERS</t>
  </si>
  <si>
    <t>218101</t>
  </si>
  <si>
    <t>218200</t>
  </si>
  <si>
    <t>MATÉRIEL DE TRANSPORT</t>
  </si>
  <si>
    <t>218300</t>
  </si>
  <si>
    <t>MATÉRIEL DE BUREAU ET INFORMATIQUE</t>
  </si>
  <si>
    <t>218400</t>
  </si>
  <si>
    <t>MOBILIER</t>
  </si>
  <si>
    <t>261000</t>
  </si>
  <si>
    <t>TITRES DE PARTICIPATION</t>
  </si>
  <si>
    <t>275000</t>
  </si>
  <si>
    <t>DÉPÔTS ET CAUTIONNEMENTS VERSÉS</t>
  </si>
  <si>
    <t>281350</t>
  </si>
  <si>
    <t>AMORTISSEMENTS DES AGENCEMENTS ET CONSTRUCTIONS</t>
  </si>
  <si>
    <t>281540</t>
  </si>
  <si>
    <t>AMORT MAT ET OUTILLAGE</t>
  </si>
  <si>
    <t>281541</t>
  </si>
  <si>
    <t>281810</t>
  </si>
  <si>
    <t>AMORTISSEMENTS DES AGENCEMENTS</t>
  </si>
  <si>
    <t>281811</t>
  </si>
  <si>
    <t>281820</t>
  </si>
  <si>
    <t>AMORTISSEMENTS DU MATÉRIEL DE TRANSPORT</t>
  </si>
  <si>
    <t>281830</t>
  </si>
  <si>
    <t>AMORTISSEMENTS DU MATÉRIEL DE BUREAU ET INFORMATIQUE</t>
  </si>
  <si>
    <t>281840</t>
  </si>
  <si>
    <t>AMORTISSEMENT DU MOBILIER</t>
  </si>
  <si>
    <t>370000</t>
  </si>
  <si>
    <t>STOCKS DE MARCHANDISES</t>
  </si>
  <si>
    <t>397000</t>
  </si>
  <si>
    <t>PROVISION POUR DÉPRÉCIATION DES STOCKS DE MARCHANDISES</t>
  </si>
  <si>
    <t>400000</t>
  </si>
  <si>
    <t>COLLECTIF FOURNISSEURS CRÉDITEURS</t>
  </si>
  <si>
    <t>409900</t>
  </si>
  <si>
    <t>COLLECTIF FOURNISSEURS DÉBITEURS</t>
  </si>
  <si>
    <t>410000</t>
  </si>
  <si>
    <t>COLLECTIF CLIENTS DÉBITEURS</t>
  </si>
  <si>
    <t>421000</t>
  </si>
  <si>
    <t xml:space="preserve">DURAND </t>
  </si>
  <si>
    <t>421200</t>
  </si>
  <si>
    <t>421300</t>
  </si>
  <si>
    <t>421350</t>
  </si>
  <si>
    <t>421521</t>
  </si>
  <si>
    <t>421530</t>
  </si>
  <si>
    <t>421560</t>
  </si>
  <si>
    <t>421580</t>
  </si>
  <si>
    <t>421600</t>
  </si>
  <si>
    <t>421601</t>
  </si>
  <si>
    <t>421700</t>
  </si>
  <si>
    <t>421800</t>
  </si>
  <si>
    <t>421810</t>
  </si>
  <si>
    <t>421830</t>
  </si>
  <si>
    <t>421832</t>
  </si>
  <si>
    <t>421834</t>
  </si>
  <si>
    <t>421835</t>
  </si>
  <si>
    <t>421837</t>
  </si>
  <si>
    <t>421841</t>
  </si>
  <si>
    <t>421842</t>
  </si>
  <si>
    <t>421850</t>
  </si>
  <si>
    <t>421851</t>
  </si>
  <si>
    <t>428200</t>
  </si>
  <si>
    <t>DETTES PROV./CONGÉS PAYÉS</t>
  </si>
  <si>
    <t>431000</t>
  </si>
  <si>
    <t>SÉCURITÉ SOCIALE</t>
  </si>
  <si>
    <t>437350</t>
  </si>
  <si>
    <t>RETRAITE IRSACM</t>
  </si>
  <si>
    <t>437400</t>
  </si>
  <si>
    <t>ASSEDIC</t>
  </si>
  <si>
    <t>437600</t>
  </si>
  <si>
    <t>CAISSE DE CONGÉS PAYÉS</t>
  </si>
  <si>
    <t>437800</t>
  </si>
  <si>
    <t>DIVERS</t>
  </si>
  <si>
    <t>444000</t>
  </si>
  <si>
    <t>ETAT - IMPÔTS SUR BÉNÉFICES</t>
  </si>
  <si>
    <t>445500</t>
  </si>
  <si>
    <t>ETAT TVA  À PAYER</t>
  </si>
  <si>
    <t>445660</t>
  </si>
  <si>
    <t>ETAT - TVA DÉDUCTIBLE SUR BIENS ET SERVICES</t>
  </si>
  <si>
    <t>445710</t>
  </si>
  <si>
    <t>ETAT - TVA COLLECTÉE</t>
  </si>
  <si>
    <t>445714</t>
  </si>
  <si>
    <t>TVA COLLECTEE 20%</t>
  </si>
  <si>
    <t>445860</t>
  </si>
  <si>
    <t>TAXES SUR LE C.A - FACTURES NON PARVENUES</t>
  </si>
  <si>
    <t>445870</t>
  </si>
  <si>
    <t>TVA SUR FACTURES  À ÉTABLIR</t>
  </si>
  <si>
    <t>448600</t>
  </si>
  <si>
    <t>ETAT - CHARGES  À PAYER</t>
  </si>
  <si>
    <t>455000</t>
  </si>
  <si>
    <t xml:space="preserve">C/COURANT DURAND </t>
  </si>
  <si>
    <t>455100</t>
  </si>
  <si>
    <t>C/COURANT DURAND JEAN-PIERRE</t>
  </si>
  <si>
    <t>455200</t>
  </si>
  <si>
    <t>C/COURANT DURAND GUY</t>
  </si>
  <si>
    <t>455300</t>
  </si>
  <si>
    <t>C/COURANT DURAND CHANTAL</t>
  </si>
  <si>
    <t>467100</t>
  </si>
  <si>
    <t>AUTRES DÉBITEURS</t>
  </si>
  <si>
    <t>467200</t>
  </si>
  <si>
    <t>AUTRES CRÉDITEURS</t>
  </si>
  <si>
    <t>468600</t>
  </si>
  <si>
    <t>CHARGES  À PAYER - DIVERS</t>
  </si>
  <si>
    <t>475001</t>
  </si>
  <si>
    <t>BILAN D'OUVERTURE</t>
  </si>
  <si>
    <t>486000</t>
  </si>
  <si>
    <t>CHARGES CONSTATÉES D'AVANCE</t>
  </si>
  <si>
    <t>491000</t>
  </si>
  <si>
    <t>PROVISION DÉPRÉCIATION COMPTES CLIENTS</t>
  </si>
  <si>
    <t>496000</t>
  </si>
  <si>
    <t>PROVISION DÉPRÉCIATION COMPTES DÉBITEURS CRÉDIT.DIVERS</t>
  </si>
  <si>
    <t>501100</t>
  </si>
  <si>
    <t>PARTS SOCIALES CRCAM</t>
  </si>
  <si>
    <t>503000</t>
  </si>
  <si>
    <t xml:space="preserve">SICAV </t>
  </si>
  <si>
    <t>503007</t>
  </si>
  <si>
    <t>ACHAT CA DU MIDI</t>
  </si>
  <si>
    <t>503008</t>
  </si>
  <si>
    <t>ATOUT</t>
  </si>
  <si>
    <t>503009</t>
  </si>
  <si>
    <t>FCP</t>
  </si>
  <si>
    <t>503010</t>
  </si>
  <si>
    <t>MAGNESIUM FCP 3DEC</t>
  </si>
  <si>
    <t>503011</t>
  </si>
  <si>
    <t>PULSIA 4 FCP 3DEC</t>
  </si>
  <si>
    <t>503013</t>
  </si>
  <si>
    <t>CREDIT AGRICOLE 5,20%08-281012</t>
  </si>
  <si>
    <t>503014</t>
  </si>
  <si>
    <t>SEQUIN</t>
  </si>
  <si>
    <t>503016</t>
  </si>
  <si>
    <t>DAT</t>
  </si>
  <si>
    <t>503017</t>
  </si>
  <si>
    <t>CREDIT AGRICOLE 4,15% 11-140419</t>
  </si>
  <si>
    <t>503018</t>
  </si>
  <si>
    <t xml:space="preserve">DAT </t>
  </si>
  <si>
    <t>503019</t>
  </si>
  <si>
    <t>503020</t>
  </si>
  <si>
    <t>503021</t>
  </si>
  <si>
    <t>503022</t>
  </si>
  <si>
    <t>503023</t>
  </si>
  <si>
    <t>503024</t>
  </si>
  <si>
    <t>512000</t>
  </si>
  <si>
    <t>CREDIT AGRICOLE COMMERCE</t>
  </si>
  <si>
    <t>512100</t>
  </si>
  <si>
    <t>CREDIT AGRICOLE VO</t>
  </si>
  <si>
    <t>512200</t>
  </si>
  <si>
    <t>CREDIT AGRICOLE CARBURANT</t>
  </si>
  <si>
    <t>512300</t>
  </si>
  <si>
    <t>530000</t>
  </si>
  <si>
    <t>CAISSE</t>
  </si>
  <si>
    <t>530001</t>
  </si>
  <si>
    <t>602210</t>
  </si>
  <si>
    <t>COMBUSTIBLES</t>
  </si>
  <si>
    <t>603700</t>
  </si>
  <si>
    <t>VARIATION DES STOCKS  - ACHATS DE MRS</t>
  </si>
  <si>
    <t>606100</t>
  </si>
  <si>
    <t>ELECTRICITÉ</t>
  </si>
  <si>
    <t>606110</t>
  </si>
  <si>
    <t>EAU</t>
  </si>
  <si>
    <t>606111</t>
  </si>
  <si>
    <t>606150</t>
  </si>
  <si>
    <t>CARBURANT</t>
  </si>
  <si>
    <t>606300</t>
  </si>
  <si>
    <t>FOURNITURES D'ENTRETIEN ET PETIT ÉQUIPEMENT</t>
  </si>
  <si>
    <t>606350</t>
  </si>
  <si>
    <t>VTEMENTS DE TRAVAIL</t>
  </si>
  <si>
    <t>606400</t>
  </si>
  <si>
    <t>FOURNITURES ADMINISTRATIVES</t>
  </si>
  <si>
    <t>606700</t>
  </si>
  <si>
    <t>607010</t>
  </si>
  <si>
    <t>ACHATS ALIM BOUTIQUES</t>
  </si>
  <si>
    <t>607020</t>
  </si>
  <si>
    <t>ACHATS DE PIÉCES</t>
  </si>
  <si>
    <t>607021</t>
  </si>
  <si>
    <t>607022</t>
  </si>
  <si>
    <t>607023</t>
  </si>
  <si>
    <t>ACHATS FUEL</t>
  </si>
  <si>
    <t>607024</t>
  </si>
  <si>
    <t>ACHATS HUILES</t>
  </si>
  <si>
    <t>607025</t>
  </si>
  <si>
    <t>CARTE GRISE FRAIS IMMAT</t>
  </si>
  <si>
    <t>607026</t>
  </si>
  <si>
    <t>ACHATS VO</t>
  </si>
  <si>
    <t>607027</t>
  </si>
  <si>
    <t>CONTROLES TECHNIQUES</t>
  </si>
  <si>
    <t>607028</t>
  </si>
  <si>
    <t>ACHATS VO EXONÉRÉS</t>
  </si>
  <si>
    <t>607029</t>
  </si>
  <si>
    <t>ACHAT GNR</t>
  </si>
  <si>
    <t>607040</t>
  </si>
  <si>
    <t>ACHATS MÉCANIQUE AGRICOLE</t>
  </si>
  <si>
    <t>607050</t>
  </si>
  <si>
    <t>607051</t>
  </si>
  <si>
    <t>ACHATS PNEUS ST APHRODISE</t>
  </si>
  <si>
    <t>607052</t>
  </si>
  <si>
    <t>ACHATS VD</t>
  </si>
  <si>
    <t>607232</t>
  </si>
  <si>
    <t>ACHATS GAZ</t>
  </si>
  <si>
    <t>607250</t>
  </si>
  <si>
    <t>ACHATS D'OCCASION - PICES DÉTACHÉES</t>
  </si>
  <si>
    <t>607340</t>
  </si>
  <si>
    <t>607600</t>
  </si>
  <si>
    <t>ACHATS PRODUITS DE STATION</t>
  </si>
  <si>
    <t>607810</t>
  </si>
  <si>
    <t>FRAIS DE PORT</t>
  </si>
  <si>
    <t>607820</t>
  </si>
  <si>
    <t>FRAIS FACTURATION</t>
  </si>
  <si>
    <t>608000</t>
  </si>
  <si>
    <t>FRAIS ACCESSOIRES INCORPORES AUX ACHATS</t>
  </si>
  <si>
    <t>611100</t>
  </si>
  <si>
    <t>SOUS TRAITANCE</t>
  </si>
  <si>
    <t>612200</t>
  </si>
  <si>
    <t>CRÉDIT-BAIL MOBILIER</t>
  </si>
  <si>
    <t>613200</t>
  </si>
  <si>
    <t>LOCATION IMMOBILIRES</t>
  </si>
  <si>
    <t>613202</t>
  </si>
  <si>
    <t>*</t>
  </si>
  <si>
    <t>613500</t>
  </si>
  <si>
    <t>LOCATIONS MOBILIRES</t>
  </si>
  <si>
    <t>615200</t>
  </si>
  <si>
    <t>ENTRETIEN ET RÉPARATIONS SUR BIENS IMMOBILIERS</t>
  </si>
  <si>
    <t>615500</t>
  </si>
  <si>
    <t>ENTRETIEN ET RÉPARATIONS SUR BIENS MOBILIERS</t>
  </si>
  <si>
    <t>615520</t>
  </si>
  <si>
    <t>ENTRETIEN MOBILIER</t>
  </si>
  <si>
    <t>615530</t>
  </si>
  <si>
    <t>ENTRETIEN VO</t>
  </si>
  <si>
    <t>615582</t>
  </si>
  <si>
    <t>R?PARATIONS VEHIC GGE</t>
  </si>
  <si>
    <t>615600</t>
  </si>
  <si>
    <t>MAINTENANCE (CONTRAT)</t>
  </si>
  <si>
    <t>615701</t>
  </si>
  <si>
    <t>FRAIS DE COLLECTE MARCHANDISE USAGÉE</t>
  </si>
  <si>
    <t>616000</t>
  </si>
  <si>
    <t>PRIMES D'ASSURANCE</t>
  </si>
  <si>
    <t>616050</t>
  </si>
  <si>
    <t>AID LOCABAIL</t>
  </si>
  <si>
    <t>616700</t>
  </si>
  <si>
    <t>ASSURANCES VÉHICULES</t>
  </si>
  <si>
    <t>617000</t>
  </si>
  <si>
    <t>ETUDES ET RECHERCHES</t>
  </si>
  <si>
    <t>618000</t>
  </si>
  <si>
    <t>DIVERS SERVICES EXTERIEURS</t>
  </si>
  <si>
    <t>618200</t>
  </si>
  <si>
    <t>COTISATIONS</t>
  </si>
  <si>
    <t>618300</t>
  </si>
  <si>
    <t>DOCUMENTATION TECHNIQUE</t>
  </si>
  <si>
    <t>621180</t>
  </si>
  <si>
    <t>INTERIMAIRE</t>
  </si>
  <si>
    <t>622100</t>
  </si>
  <si>
    <t>AUTRES SERVICES EXTÉRIEURS - COMMISSIONS ET COURTAGES SUR ACHATS</t>
  </si>
  <si>
    <t>622200</t>
  </si>
  <si>
    <t>AUTRES SERVICES EXTÉRIEURS - COMMISSIONS ET COURTAGES SUR VENTES</t>
  </si>
  <si>
    <t>622205</t>
  </si>
  <si>
    <t>COMMISSIONS AGF</t>
  </si>
  <si>
    <t>622206</t>
  </si>
  <si>
    <t>COMMISSIONS GMF</t>
  </si>
  <si>
    <t>622207</t>
  </si>
  <si>
    <t>RISTOURNES ASSISTANCES</t>
  </si>
  <si>
    <t>622230</t>
  </si>
  <si>
    <t>COMMISSIONS ET COURTAGES SUR VO</t>
  </si>
  <si>
    <t>622600</t>
  </si>
  <si>
    <t>AUTRES SERVICES EXTÉRIEURS - HONORAIRES</t>
  </si>
  <si>
    <t>622700</t>
  </si>
  <si>
    <t>FRAIS D'ACTES ET CONTENTIEUX</t>
  </si>
  <si>
    <t>623100</t>
  </si>
  <si>
    <t>ANNONCES ET INSERTIONS</t>
  </si>
  <si>
    <t>623200</t>
  </si>
  <si>
    <t>623300</t>
  </si>
  <si>
    <t>AUTRES SERVICES EXTÉRIEURS -  FOIRES EXPOSITIONS</t>
  </si>
  <si>
    <t>623400</t>
  </si>
  <si>
    <t>AUTRES SERVICES EXTÉRIEURS - CADEAUX CLIENTLE</t>
  </si>
  <si>
    <t>623600</t>
  </si>
  <si>
    <t>AUTRES SERVICES EXTÉRIEURS -  CATALOGUES, IMPRIMÉS</t>
  </si>
  <si>
    <t>623700</t>
  </si>
  <si>
    <t>PUBLICITÉ PUBLICATIONS</t>
  </si>
  <si>
    <t>623800</t>
  </si>
  <si>
    <t>DONS ET POURBOIRES</t>
  </si>
  <si>
    <t>624800</t>
  </si>
  <si>
    <t>TRANSPORTS DIVERS</t>
  </si>
  <si>
    <t>625000</t>
  </si>
  <si>
    <t>FRAIS DE DÉPLACEMENTS</t>
  </si>
  <si>
    <t>625010</t>
  </si>
  <si>
    <t>FRAIS DÉPLACEMENTS FORMATION</t>
  </si>
  <si>
    <t>625700</t>
  </si>
  <si>
    <t>RÉCEPTIONS</t>
  </si>
  <si>
    <t>626100</t>
  </si>
  <si>
    <t>AFFRANCHISSEMENTS</t>
  </si>
  <si>
    <t>626200</t>
  </si>
  <si>
    <t>TÉLÉPHONE</t>
  </si>
  <si>
    <t>626500</t>
  </si>
  <si>
    <t>LIGNES SPÉCIALES</t>
  </si>
  <si>
    <t>627000</t>
  </si>
  <si>
    <t>SERVICES BANCAIRES ET ASSIMILÉS</t>
  </si>
  <si>
    <t>628100</t>
  </si>
  <si>
    <t>AUTRES SERVICES EXTÉRIEURS - COTISATION PROFESSIONNELLE</t>
  </si>
  <si>
    <t>631200</t>
  </si>
  <si>
    <t>TAXE D'APPRENTISSAGE</t>
  </si>
  <si>
    <t>631300</t>
  </si>
  <si>
    <t>PARTICIPATION DES EMPLOYEURS  À LA FORMATION PROFESSIONNELLE CONTINUE</t>
  </si>
  <si>
    <t>633300</t>
  </si>
  <si>
    <t>PARTICIPATION DES EMPLOYEURS  À LA FORMATION PROFESSIONNELLE</t>
  </si>
  <si>
    <t>635110</t>
  </si>
  <si>
    <t>AUTRES IMPÔTS - TAXE PROFESSIONNELLE</t>
  </si>
  <si>
    <t>635111</t>
  </si>
  <si>
    <t>COTISATION SUR LA VA DES ENTREPRISES</t>
  </si>
  <si>
    <t>635112</t>
  </si>
  <si>
    <t>COTISATION FONCIRE DES ENTREPRISES</t>
  </si>
  <si>
    <t>635420</t>
  </si>
  <si>
    <t>637800</t>
  </si>
  <si>
    <t>TAXES DIVERSES</t>
  </si>
  <si>
    <t>641100</t>
  </si>
  <si>
    <t>SALAIRES, APPOINTEMENTS, COMMISSIONS DE BASE</t>
  </si>
  <si>
    <t>641101</t>
  </si>
  <si>
    <t xml:space="preserve">SALAIRES APPOINTEMENTS DE BASE </t>
  </si>
  <si>
    <t>641200</t>
  </si>
  <si>
    <t>CONGÉS PAYÉS</t>
  </si>
  <si>
    <t>641300</t>
  </si>
  <si>
    <t>PRIMES , GRATIFICATIONS</t>
  </si>
  <si>
    <t>641400</t>
  </si>
  <si>
    <t>INDEMNITÉS ET AVANTAGES DIVERS</t>
  </si>
  <si>
    <t>645100</t>
  </si>
  <si>
    <t>COTISATIONS URSSAF</t>
  </si>
  <si>
    <t>645101</t>
  </si>
  <si>
    <t>645350</t>
  </si>
  <si>
    <t>COTISATIONS IRSACM</t>
  </si>
  <si>
    <t>645351</t>
  </si>
  <si>
    <t>645361</t>
  </si>
  <si>
    <t>COTISATIONS MUTUELLES ST APHRODISE</t>
  </si>
  <si>
    <t>645362</t>
  </si>
  <si>
    <t>645400</t>
  </si>
  <si>
    <t>COTISATIONS AUX ASSEDIC</t>
  </si>
  <si>
    <t>645401</t>
  </si>
  <si>
    <t xml:space="preserve">COTISATIONS AUX ASSEDIC </t>
  </si>
  <si>
    <t>645800</t>
  </si>
  <si>
    <t>COTISATION AUX AUTRES ORGANISMES SOCIAUX</t>
  </si>
  <si>
    <t>647400</t>
  </si>
  <si>
    <t>647500</t>
  </si>
  <si>
    <t>MÉDECINE DU TRAVAIL, PHARMACIE</t>
  </si>
  <si>
    <t>648000</t>
  </si>
  <si>
    <t>AUTRES CHARGES DE PERSONNEL</t>
  </si>
  <si>
    <t>649000</t>
  </si>
  <si>
    <t>CICE</t>
  </si>
  <si>
    <t>654100</t>
  </si>
  <si>
    <t>PERTES : CRÉANCES DE L'EXERCICE</t>
  </si>
  <si>
    <t>654400</t>
  </si>
  <si>
    <t>PERTES : CRÉANCES EXERCICES ANTÉRIEURS</t>
  </si>
  <si>
    <t>658000</t>
  </si>
  <si>
    <t>CHARGES DIVERSES DE GESTION COURANTE</t>
  </si>
  <si>
    <t>661100</t>
  </si>
  <si>
    <t>INTÉRTS DES EMPRUNTS ET DETTES</t>
  </si>
  <si>
    <t>661600</t>
  </si>
  <si>
    <t>INTÉRTS BANCAIRES ET SUR OPÉRATIONS DE FINANCEMENT</t>
  </si>
  <si>
    <t>668000</t>
  </si>
  <si>
    <t>CHARGES FINANCIRES</t>
  </si>
  <si>
    <t>671200</t>
  </si>
  <si>
    <t>PÉNALITÉS, AMENDES FISCALES ET PÉNALES</t>
  </si>
  <si>
    <t>671400</t>
  </si>
  <si>
    <t>CRÉANCES IRRÉCOUVRABLES</t>
  </si>
  <si>
    <t>671800</t>
  </si>
  <si>
    <t>AUTRES CHARGES EXCEPTIONNELLES SUR OPÉRATIONS DE GESTION</t>
  </si>
  <si>
    <t>681120</t>
  </si>
  <si>
    <t>DOTATIONS AUX AMORTISSEMENTS - IMMOB. CORPORELLES</t>
  </si>
  <si>
    <t>681730</t>
  </si>
  <si>
    <t>DOTATION AUX PROVISIONS.  STOCKS</t>
  </si>
  <si>
    <t>681740</t>
  </si>
  <si>
    <t>DOTATION AUX PROVISIONS POUR DÉPRÉCIATION DES COMPTES DE CLIENTS</t>
  </si>
  <si>
    <t>695000</t>
  </si>
  <si>
    <t>IMPÔTS SUR LES BÉNÉFICES</t>
  </si>
  <si>
    <t>699000</t>
  </si>
  <si>
    <t>CREDIT D'IMPOT APPRENTISSAGE</t>
  </si>
  <si>
    <t>703500</t>
  </si>
  <si>
    <t>VENTES DE RÉCUPÉRATION (FERRAILLE....)</t>
  </si>
  <si>
    <t>706020</t>
  </si>
  <si>
    <t>MAIN D'OEUVRE</t>
  </si>
  <si>
    <t>706021</t>
  </si>
  <si>
    <t>MO TOLERIE</t>
  </si>
  <si>
    <t>706022</t>
  </si>
  <si>
    <t>MO PEINTURE</t>
  </si>
  <si>
    <t>706023</t>
  </si>
  <si>
    <t>MANUTENTION</t>
  </si>
  <si>
    <t>706024</t>
  </si>
  <si>
    <t>MAIN D'OEUVRE MARBRE</t>
  </si>
  <si>
    <t>706030</t>
  </si>
  <si>
    <t>706031</t>
  </si>
  <si>
    <t>706032</t>
  </si>
  <si>
    <t>706051</t>
  </si>
  <si>
    <t>MAIN D'OEUVRE 5,5 %</t>
  </si>
  <si>
    <t>706052</t>
  </si>
  <si>
    <t>MAIN D'OEUVRE AGRICOLE</t>
  </si>
  <si>
    <t>706100</t>
  </si>
  <si>
    <t>COM 20.6</t>
  </si>
  <si>
    <t>706120</t>
  </si>
  <si>
    <t>COMMISSIONS TOTAL</t>
  </si>
  <si>
    <t>706121</t>
  </si>
  <si>
    <t>COMMISSIONS RENAULT</t>
  </si>
  <si>
    <t>706200</t>
  </si>
  <si>
    <t>DÉPANNAGE</t>
  </si>
  <si>
    <t>706201</t>
  </si>
  <si>
    <t>706202</t>
  </si>
  <si>
    <t>DEPFOU</t>
  </si>
  <si>
    <t>707020</t>
  </si>
  <si>
    <t>VENTES FOURNITURES</t>
  </si>
  <si>
    <t>707021</t>
  </si>
  <si>
    <t>VENTES PNEUS</t>
  </si>
  <si>
    <t>707022</t>
  </si>
  <si>
    <t>VENTES HUILES</t>
  </si>
  <si>
    <t>707023</t>
  </si>
  <si>
    <t>VENTES FUEL</t>
  </si>
  <si>
    <t>707024</t>
  </si>
  <si>
    <t>VENTES VO</t>
  </si>
  <si>
    <t>707026</t>
  </si>
  <si>
    <t>CONTRÔLE TECHNIQUE</t>
  </si>
  <si>
    <t>707027</t>
  </si>
  <si>
    <t>707030</t>
  </si>
  <si>
    <t>707031</t>
  </si>
  <si>
    <t>707032</t>
  </si>
  <si>
    <t>707033</t>
  </si>
  <si>
    <t>707035</t>
  </si>
  <si>
    <t>707050</t>
  </si>
  <si>
    <t>VENTE AGRICOLE 5,5 %</t>
  </si>
  <si>
    <t>707051</t>
  </si>
  <si>
    <t>VENTE AGRICOLE 19,6 %</t>
  </si>
  <si>
    <t>707099</t>
  </si>
  <si>
    <t>707100</t>
  </si>
  <si>
    <t>ING PEINTURE</t>
  </si>
  <si>
    <t>707101</t>
  </si>
  <si>
    <t>PF</t>
  </si>
  <si>
    <t>707102</t>
  </si>
  <si>
    <t>PICES AUTRES MARQUES</t>
  </si>
  <si>
    <t>707460</t>
  </si>
  <si>
    <t>FRAIS DE GESTION GTIE RENAULT</t>
  </si>
  <si>
    <t>758000</t>
  </si>
  <si>
    <t>PRODUITS DIVERS DE GESTION COURANTE</t>
  </si>
  <si>
    <t>768000</t>
  </si>
  <si>
    <t>AUTRES PRODUITS FINANCIERS</t>
  </si>
  <si>
    <t>771800</t>
  </si>
  <si>
    <t>AUTRES PRODUITS EXCEPTIONNELS SUR OPÉRATION DE GESTION</t>
  </si>
  <si>
    <t>772000</t>
  </si>
  <si>
    <t>PRODUITS SUR EXERCICES ANTÉRIEURS</t>
  </si>
  <si>
    <t>775200</t>
  </si>
  <si>
    <t>PRODUITS DES CESSIONS - IMMOBILISATIONS CORPORELLES</t>
  </si>
  <si>
    <t>778000</t>
  </si>
  <si>
    <t>AUTRES PRODUITS EXCEPTIONNELS</t>
  </si>
  <si>
    <t>781730</t>
  </si>
  <si>
    <t>REPRISE. PROV. DÉPRÉC. STOCKS</t>
  </si>
  <si>
    <t>781740</t>
  </si>
  <si>
    <t>REPRISE. PROV. DÉPRÉ. CLIENTS</t>
  </si>
  <si>
    <t>791000</t>
  </si>
  <si>
    <t>TRANSFERT DE CHARGES D'EXPLOITATION</t>
  </si>
  <si>
    <t>Compte</t>
  </si>
  <si>
    <t>Libellé</t>
  </si>
  <si>
    <t>Chiffre</t>
  </si>
  <si>
    <t>Fréquence</t>
  </si>
  <si>
    <t>Comptage</t>
  </si>
  <si>
    <t>Benford</t>
  </si>
  <si>
    <t>Effectif théorique</t>
  </si>
  <si>
    <r>
      <t>Réel</t>
    </r>
    <r>
      <rPr>
        <b/>
        <sz val="11"/>
        <color theme="1"/>
        <rFont val="Calibri"/>
        <family val="2"/>
        <scheme val="minor"/>
      </rPr>
      <t>/Benford</t>
    </r>
  </si>
  <si>
    <t>Calcul khi²</t>
  </si>
  <si>
    <r>
      <t xml:space="preserve">■■■■■■■■■■■■                           </t>
    </r>
    <r>
      <rPr>
        <sz val="11"/>
        <color theme="1"/>
        <rFont val="Calibri"/>
        <family val="2"/>
        <scheme val="minor"/>
      </rPr>
      <t xml:space="preserve"> 
■■■■■■■■■■■■                            </t>
    </r>
  </si>
  <si>
    <r>
      <t xml:space="preserve">■■■                                    </t>
    </r>
    <r>
      <rPr>
        <sz val="11"/>
        <color theme="1"/>
        <rFont val="Calibri"/>
        <family val="2"/>
        <scheme val="minor"/>
      </rPr>
      <t xml:space="preserve"> 
■■■                                     </t>
    </r>
  </si>
  <si>
    <r>
      <t xml:space="preserve">■■                                     </t>
    </r>
    <r>
      <rPr>
        <sz val="11"/>
        <color theme="1"/>
        <rFont val="Calibri"/>
        <family val="2"/>
        <scheme val="minor"/>
      </rPr>
      <t xml:space="preserve"> 
■■                                      </t>
    </r>
  </si>
  <si>
    <t>Total</t>
  </si>
  <si>
    <t>Total Khi²</t>
  </si>
  <si>
    <t>Limite Khi² à 95% (8 ddl)</t>
  </si>
  <si>
    <r>
      <t xml:space="preserve">■■■■■■                                 </t>
    </r>
    <r>
      <rPr>
        <sz val="11"/>
        <color theme="1"/>
        <rFont val="Calibri"/>
        <family val="2"/>
        <scheme val="minor"/>
      </rPr>
      <t xml:space="preserve"> 
■■■■■■■                                 </t>
    </r>
  </si>
  <si>
    <r>
      <t xml:space="preserve">■■■■                                   </t>
    </r>
    <r>
      <rPr>
        <sz val="11"/>
        <color theme="1"/>
        <rFont val="Calibri"/>
        <family val="2"/>
        <scheme val="minor"/>
      </rPr>
      <t xml:space="preserve"> 
■■■■■                                   </t>
    </r>
  </si>
  <si>
    <r>
      <t xml:space="preserve">■■■■                                   </t>
    </r>
    <r>
      <rPr>
        <sz val="11"/>
        <color theme="1"/>
        <rFont val="Calibri"/>
        <family val="2"/>
        <scheme val="minor"/>
      </rPr>
      <t xml:space="preserve"> 
■■■■                                    </t>
    </r>
  </si>
  <si>
    <r>
      <t xml:space="preserve">■■■■                                   </t>
    </r>
    <r>
      <rPr>
        <sz val="11"/>
        <color theme="1"/>
        <rFont val="Calibri"/>
        <family val="2"/>
        <scheme val="minor"/>
      </rPr>
      <t xml:space="preserve"> 
■■■                                     </t>
    </r>
  </si>
  <si>
    <t xml:space="preserve">MATÉRIEL ET OUTLLAGE </t>
  </si>
  <si>
    <t xml:space="preserve">INSTALL GLE AGENC AMÉNAG </t>
  </si>
  <si>
    <t xml:space="preserve">AMORT MAT ET OUTILLAGE </t>
  </si>
  <si>
    <t xml:space="preserve">AMORT AAI </t>
  </si>
  <si>
    <t xml:space="preserve">CREDIT AGRICOLE </t>
  </si>
  <si>
    <t xml:space="preserve">CAISSE </t>
  </si>
  <si>
    <t xml:space="preserve">EAU </t>
  </si>
  <si>
    <t xml:space="preserve">ACHATS PICES </t>
  </si>
  <si>
    <t xml:space="preserve">ACHATS HUILE </t>
  </si>
  <si>
    <t xml:space="preserve">ACHATS PNEUS </t>
  </si>
  <si>
    <t xml:space="preserve">ACHATS DE CARBURANTS </t>
  </si>
  <si>
    <t xml:space="preserve">COTISATIONS URSSAF </t>
  </si>
  <si>
    <t xml:space="preserve">COTISATIONS IRSACM </t>
  </si>
  <si>
    <t xml:space="preserve">COTISATIONS MUTUELLES </t>
  </si>
  <si>
    <t xml:space="preserve">MO MÉCANIQUE </t>
  </si>
  <si>
    <t xml:space="preserve">MO TOLERIE </t>
  </si>
  <si>
    <t xml:space="preserve">MO PEINTURE </t>
  </si>
  <si>
    <t xml:space="preserve">DÉPANNAGE </t>
  </si>
  <si>
    <t xml:space="preserve">VENTE DE CARBURANTS </t>
  </si>
  <si>
    <t xml:space="preserve">VENTES PICES CONSTRUCTEUR </t>
  </si>
  <si>
    <t xml:space="preserve">PNEUS </t>
  </si>
  <si>
    <t xml:space="preserve">HUILES </t>
  </si>
  <si>
    <t xml:space="preserve">VENTES PICES AUTRES MARQUES </t>
  </si>
  <si>
    <t xml:space="preserve">VENTE VO HT </t>
  </si>
  <si>
    <t xml:space="preserve">ING PEINTURE </t>
  </si>
  <si>
    <t>Nombre de mesures</t>
  </si>
  <si>
    <t>Moyenne</t>
  </si>
  <si>
    <t>Ecart-type</t>
  </si>
  <si>
    <t>Valeur test Bontemps Meddahi</t>
  </si>
  <si>
    <t>Limite à ne pas dépasser dans le cas où l'on rejette la normalité au risque 1%</t>
  </si>
  <si>
    <t>On accepte la normalité</t>
  </si>
  <si>
    <t>Répartition</t>
  </si>
  <si>
    <t xml:space="preserve">  0 &lt;µ-3σ               </t>
  </si>
  <si>
    <t xml:space="preserve">  0 entre µ-2σ et µ-3σ  </t>
  </si>
  <si>
    <t xml:space="preserve">  0 &gt;µ+3µ               </t>
  </si>
  <si>
    <t>On rejette la normalité</t>
  </si>
  <si>
    <t xml:space="preserve">  5 entre µ-σ  et µ-2σ  □□■</t>
  </si>
  <si>
    <t xml:space="preserve"> 16 entre  µ   et µ-σ   □□□□□□□□□□■</t>
  </si>
  <si>
    <t xml:space="preserve"> 18 entre  µ   et µ+σ   □□□□□□□□□□□■</t>
  </si>
  <si>
    <t xml:space="preserve">  4 entre µ+σ  et µ+2σ  □□■</t>
  </si>
  <si>
    <t xml:space="preserve">  1 entre µ+2σ et µ+3σ  ■</t>
  </si>
  <si>
    <t xml:space="preserve">  2 entre µ+2σ et µ+3σ  ■</t>
  </si>
  <si>
    <t xml:space="preserve">  1 &gt;µ+3µ               ■</t>
  </si>
  <si>
    <t xml:space="preserve"> 20 entre  µ   et µ-σ   □□□□□□□□□□□□□■</t>
  </si>
  <si>
    <t xml:space="preserve"> 12 entre  µ   et µ+σ   □□□□□□□■</t>
  </si>
  <si>
    <t>Test de Benford</t>
  </si>
  <si>
    <t>données sources</t>
  </si>
  <si>
    <t>Ici on voit la mise en couleur des valeurs permettant un tri ou un filtre sans ajouter de colonne</t>
  </si>
  <si>
    <t>Tableau de résultats</t>
  </si>
  <si>
    <t>Test de normalité Bontemps Meddahi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</si>
</sst>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Helv"/>
    </font>
    <font>
      <b/>
      <sz val="9"/>
      <color theme="0"/>
      <name val="Helv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ourier New"/>
      <family val="3"/>
    </font>
    <font>
      <b/>
      <sz val="9"/>
      <name val="Helv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theme="4" tint="0.59999389629810485"/>
      </patternFill>
    </fill>
    <fill>
      <patternFill patternType="solid">
        <fgColor rgb="FFFFFFFF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1F497D"/>
        <bgColor theme="4" tint="0.79998168889431442"/>
      </patternFill>
    </fill>
    <fill>
      <patternFill patternType="solid">
        <fgColor rgb="FF4F81BD"/>
        <bgColor theme="4" tint="0.59999389629810485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FFC0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1F497D"/>
        <bgColor theme="4" tint="0.59999389629810485"/>
      </patternFill>
    </fill>
    <fill>
      <patternFill patternType="solid">
        <fgColor rgb="FF4F81BD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00B050"/>
        <bgColor theme="4" tint="0.59999389629810485"/>
      </patternFill>
    </fill>
    <fill>
      <patternFill patternType="solid">
        <fgColor rgb="FFCC00CC"/>
        <bgColor theme="4" tint="0.59999389629810485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CC00CC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C00CC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164" fontId="0" fillId="0" borderId="0" xfId="0" applyNumberFormat="1"/>
    <xf numFmtId="0" fontId="1" fillId="0" borderId="8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8" xfId="0" applyBorder="1"/>
    <xf numFmtId="164" fontId="0" fillId="0" borderId="8" xfId="0" applyNumberFormat="1" applyBorder="1" applyAlignment="1">
      <alignment vertical="center"/>
    </xf>
    <xf numFmtId="164" fontId="0" fillId="0" borderId="8" xfId="0" applyNumberFormat="1" applyBorder="1"/>
    <xf numFmtId="0" fontId="0" fillId="23" borderId="8" xfId="0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0" fillId="24" borderId="8" xfId="0" applyFill="1" applyBorder="1" applyAlignment="1">
      <alignment horizontal="center" vertical="center"/>
    </xf>
    <xf numFmtId="0" fontId="0" fillId="25" borderId="8" xfId="0" applyFill="1" applyBorder="1" applyAlignment="1">
      <alignment horizontal="center" vertical="center"/>
    </xf>
    <xf numFmtId="0" fontId="0" fillId="26" borderId="8" xfId="0" applyFill="1" applyBorder="1" applyAlignment="1">
      <alignment horizontal="center" vertical="center"/>
    </xf>
    <xf numFmtId="0" fontId="0" fillId="27" borderId="8" xfId="0" applyFill="1" applyBorder="1" applyAlignment="1">
      <alignment horizontal="center" vertical="center"/>
    </xf>
    <xf numFmtId="0" fontId="0" fillId="28" borderId="8" xfId="0" applyFill="1" applyBorder="1" applyAlignment="1">
      <alignment horizontal="center" vertical="center"/>
    </xf>
    <xf numFmtId="0" fontId="0" fillId="29" borderId="8" xfId="0" applyFill="1" applyBorder="1" applyAlignment="1">
      <alignment horizontal="center" vertical="center"/>
    </xf>
    <xf numFmtId="0" fontId="0" fillId="30" borderId="8" xfId="0" applyFill="1" applyBorder="1" applyAlignment="1">
      <alignment horizontal="center" vertical="center"/>
    </xf>
    <xf numFmtId="0" fontId="0" fillId="31" borderId="8" xfId="0" applyFill="1" applyBorder="1" applyAlignment="1">
      <alignment horizontal="center" vertical="center"/>
    </xf>
    <xf numFmtId="0" fontId="0" fillId="0" borderId="0" xfId="0" applyFill="1"/>
    <xf numFmtId="0" fontId="1" fillId="0" borderId="8" xfId="0" applyFont="1" applyBorder="1" applyAlignment="1">
      <alignment horizontal="center" vertical="center" wrapText="1"/>
    </xf>
    <xf numFmtId="14" fontId="3" fillId="4" borderId="6" xfId="0" applyNumberFormat="1" applyFont="1" applyFill="1" applyBorder="1"/>
    <xf numFmtId="3" fontId="2" fillId="5" borderId="2" xfId="0" applyNumberFormat="1" applyFont="1" applyFill="1" applyBorder="1"/>
    <xf numFmtId="3" fontId="2" fillId="6" borderId="2" xfId="0" applyNumberFormat="1" applyFont="1" applyFill="1" applyBorder="1"/>
    <xf numFmtId="3" fontId="2" fillId="11" borderId="2" xfId="0" applyNumberFormat="1" applyFont="1" applyFill="1" applyBorder="1"/>
    <xf numFmtId="3" fontId="2" fillId="15" borderId="2" xfId="0" applyNumberFormat="1" applyFont="1" applyFill="1" applyBorder="1"/>
    <xf numFmtId="3" fontId="2" fillId="16" borderId="2" xfId="0" applyNumberFormat="1" applyFont="1" applyFill="1" applyBorder="1"/>
    <xf numFmtId="3" fontId="2" fillId="19" borderId="2" xfId="0" applyNumberFormat="1" applyFont="1" applyFill="1" applyBorder="1"/>
    <xf numFmtId="3" fontId="2" fillId="14" borderId="2" xfId="0" applyNumberFormat="1" applyFont="1" applyFill="1" applyBorder="1"/>
    <xf numFmtId="3" fontId="2" fillId="7" borderId="2" xfId="0" applyNumberFormat="1" applyFont="1" applyFill="1" applyBorder="1"/>
    <xf numFmtId="3" fontId="2" fillId="21" borderId="2" xfId="0" applyNumberFormat="1" applyFont="1" applyFill="1" applyBorder="1"/>
    <xf numFmtId="3" fontId="2" fillId="22" borderId="2" xfId="0" applyNumberFormat="1" applyFont="1" applyFill="1" applyBorder="1"/>
    <xf numFmtId="3" fontId="2" fillId="12" borderId="2" xfId="0" applyNumberFormat="1" applyFont="1" applyFill="1" applyBorder="1"/>
    <xf numFmtId="3" fontId="2" fillId="10" borderId="2" xfId="0" applyNumberFormat="1" applyFont="1" applyFill="1" applyBorder="1"/>
    <xf numFmtId="3" fontId="2" fillId="17" borderId="2" xfId="0" applyNumberFormat="1" applyFont="1" applyFill="1" applyBorder="1"/>
    <xf numFmtId="3" fontId="2" fillId="13" borderId="2" xfId="0" applyNumberFormat="1" applyFont="1" applyFill="1" applyBorder="1"/>
    <xf numFmtId="3" fontId="2" fillId="18" borderId="2" xfId="0" applyNumberFormat="1" applyFont="1" applyFill="1" applyBorder="1"/>
    <xf numFmtId="3" fontId="2" fillId="9" borderId="2" xfId="0" applyNumberFormat="1" applyFont="1" applyFill="1" applyBorder="1"/>
    <xf numFmtId="3" fontId="2" fillId="20" borderId="2" xfId="0" applyNumberFormat="1" applyFont="1" applyFill="1" applyBorder="1"/>
    <xf numFmtId="3" fontId="2" fillId="8" borderId="2" xfId="0" applyNumberFormat="1" applyFont="1" applyFill="1" applyBorder="1"/>
    <xf numFmtId="3" fontId="2" fillId="18" borderId="4" xfId="0" applyNumberFormat="1" applyFont="1" applyFill="1" applyBorder="1"/>
    <xf numFmtId="0" fontId="6" fillId="0" borderId="0" xfId="0" applyFont="1"/>
    <xf numFmtId="14" fontId="7" fillId="0" borderId="7" xfId="0" applyNumberFormat="1" applyFont="1" applyFill="1" applyBorder="1" applyAlignment="1">
      <alignment horizontal="left"/>
    </xf>
    <xf numFmtId="0" fontId="8" fillId="0" borderId="0" xfId="1"/>
    <xf numFmtId="0" fontId="8" fillId="0" borderId="0" xfId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1"/>
  <sheetViews>
    <sheetView showGridLines="0" tabSelected="1" workbookViewId="0">
      <selection activeCell="C8" sqref="C8"/>
    </sheetView>
  </sheetViews>
  <sheetFormatPr baseColWidth="10" defaultRowHeight="15" x14ac:dyDescent="0.25"/>
  <sheetData>
    <row r="7" spans="3:3" x14ac:dyDescent="0.25">
      <c r="C7" t="s">
        <v>550</v>
      </c>
    </row>
    <row r="8" spans="3:3" x14ac:dyDescent="0.25">
      <c r="C8" s="55" t="s">
        <v>551</v>
      </c>
    </row>
    <row r="9" spans="3:3" x14ac:dyDescent="0.25">
      <c r="C9" s="55" t="s">
        <v>553</v>
      </c>
    </row>
    <row r="10" spans="3:3" x14ac:dyDescent="0.25">
      <c r="C10" s="56"/>
    </row>
    <row r="11" spans="3:3" x14ac:dyDescent="0.25">
      <c r="C11" s="54" t="s">
        <v>554</v>
      </c>
    </row>
  </sheetData>
  <hyperlinks>
    <hyperlink ref="C8" location="'Source benford'!A1" display="données sources"/>
    <hyperlink ref="C9" location="'Résultat benford'!A1" display="Tableau de résultats"/>
    <hyperlink ref="C11" location="'normalité Bontemps'!A1" display="Test de normalité Bontemps Meddah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2" max="2" width="66" bestFit="1" customWidth="1"/>
    <col min="3" max="3" width="15.28515625" customWidth="1"/>
    <col min="4" max="4" width="11.42578125" style="30"/>
  </cols>
  <sheetData>
    <row r="1" spans="1:4" ht="15.75" thickBot="1" x14ac:dyDescent="0.3">
      <c r="A1" s="7" t="s">
        <v>486</v>
      </c>
      <c r="B1" s="8" t="s">
        <v>487</v>
      </c>
      <c r="C1" s="32">
        <v>41639</v>
      </c>
      <c r="D1" s="53" t="s">
        <v>552</v>
      </c>
    </row>
    <row r="2" spans="1:4" ht="15.75" thickTop="1" x14ac:dyDescent="0.25">
      <c r="A2" s="1" t="s">
        <v>0</v>
      </c>
      <c r="B2" s="2" t="s">
        <v>1</v>
      </c>
      <c r="C2" s="33">
        <v>-48000</v>
      </c>
      <c r="D2"/>
    </row>
    <row r="3" spans="1:4" x14ac:dyDescent="0.25">
      <c r="A3" s="3" t="s">
        <v>2</v>
      </c>
      <c r="B3" s="4" t="s">
        <v>3</v>
      </c>
      <c r="C3" s="34">
        <v>-4800.3</v>
      </c>
      <c r="D3"/>
    </row>
    <row r="4" spans="1:4" x14ac:dyDescent="0.25">
      <c r="A4" s="1" t="s">
        <v>4</v>
      </c>
      <c r="B4" s="2" t="s">
        <v>5</v>
      </c>
      <c r="C4" s="35">
        <v>-202991.15999999997</v>
      </c>
      <c r="D4"/>
    </row>
    <row r="5" spans="1:4" x14ac:dyDescent="0.25">
      <c r="A5" s="3" t="s">
        <v>6</v>
      </c>
      <c r="B5" s="4" t="s">
        <v>7</v>
      </c>
      <c r="C5" s="36">
        <v>-1029125.22</v>
      </c>
      <c r="D5"/>
    </row>
    <row r="6" spans="1:4" x14ac:dyDescent="0.25">
      <c r="A6" s="1" t="s">
        <v>8</v>
      </c>
      <c r="B6" s="2" t="s">
        <v>9</v>
      </c>
      <c r="C6" s="37">
        <v>-84007.835999999996</v>
      </c>
      <c r="D6"/>
    </row>
    <row r="7" spans="1:4" x14ac:dyDescent="0.25">
      <c r="A7" s="3" t="s">
        <v>10</v>
      </c>
      <c r="B7" s="4" t="s">
        <v>11</v>
      </c>
      <c r="C7" s="4">
        <v>0</v>
      </c>
      <c r="D7"/>
    </row>
    <row r="8" spans="1:4" x14ac:dyDescent="0.25">
      <c r="A8" s="1" t="s">
        <v>12</v>
      </c>
      <c r="B8" s="2" t="s">
        <v>13</v>
      </c>
      <c r="C8" s="2">
        <v>0</v>
      </c>
      <c r="D8"/>
    </row>
    <row r="9" spans="1:4" x14ac:dyDescent="0.25">
      <c r="A9" s="3" t="s">
        <v>14</v>
      </c>
      <c r="B9" s="4" t="s">
        <v>15</v>
      </c>
      <c r="C9" s="4">
        <v>0</v>
      </c>
      <c r="D9"/>
    </row>
    <row r="10" spans="1:4" x14ac:dyDescent="0.25">
      <c r="A10" s="1" t="s">
        <v>16</v>
      </c>
      <c r="B10" s="2" t="s">
        <v>17</v>
      </c>
      <c r="C10" s="2">
        <v>0</v>
      </c>
      <c r="D10"/>
    </row>
    <row r="11" spans="1:4" x14ac:dyDescent="0.25">
      <c r="A11" s="3" t="s">
        <v>18</v>
      </c>
      <c r="B11" s="4" t="s">
        <v>19</v>
      </c>
      <c r="C11" s="4">
        <v>0</v>
      </c>
      <c r="D11"/>
    </row>
    <row r="12" spans="1:4" x14ac:dyDescent="0.25">
      <c r="A12" s="1" t="s">
        <v>20</v>
      </c>
      <c r="B12" s="2" t="s">
        <v>21</v>
      </c>
      <c r="C12" s="2">
        <v>0</v>
      </c>
      <c r="D12"/>
    </row>
    <row r="13" spans="1:4" x14ac:dyDescent="0.25">
      <c r="A13" s="3" t="s">
        <v>22</v>
      </c>
      <c r="B13" s="4" t="s">
        <v>23</v>
      </c>
      <c r="C13" s="4">
        <v>0</v>
      </c>
      <c r="D13"/>
    </row>
    <row r="14" spans="1:4" x14ac:dyDescent="0.25">
      <c r="A14" s="1" t="s">
        <v>24</v>
      </c>
      <c r="B14" s="2" t="s">
        <v>19</v>
      </c>
      <c r="C14" s="38">
        <v>-63096.971999999994</v>
      </c>
      <c r="D14"/>
    </row>
    <row r="15" spans="1:4" x14ac:dyDescent="0.25">
      <c r="A15" s="3" t="s">
        <v>25</v>
      </c>
      <c r="B15" s="4" t="s">
        <v>21</v>
      </c>
      <c r="C15" s="4">
        <v>0</v>
      </c>
      <c r="D15"/>
    </row>
    <row r="16" spans="1:4" x14ac:dyDescent="0.25">
      <c r="A16" s="1" t="s">
        <v>26</v>
      </c>
      <c r="B16" s="2" t="s">
        <v>17</v>
      </c>
      <c r="C16" s="39">
        <v>-35054.184000000001</v>
      </c>
      <c r="D16"/>
    </row>
    <row r="17" spans="1:4" x14ac:dyDescent="0.25">
      <c r="A17" s="3" t="s">
        <v>27</v>
      </c>
      <c r="B17" s="4" t="s">
        <v>19</v>
      </c>
      <c r="C17" s="34">
        <v>-45175.823999999993</v>
      </c>
      <c r="D17"/>
    </row>
    <row r="18" spans="1:4" x14ac:dyDescent="0.25">
      <c r="A18" s="1" t="s">
        <v>28</v>
      </c>
      <c r="B18" s="2" t="s">
        <v>21</v>
      </c>
      <c r="C18" s="40">
        <v>-19839.311999999998</v>
      </c>
      <c r="D18"/>
    </row>
    <row r="19" spans="1:4" x14ac:dyDescent="0.25">
      <c r="A19" s="3" t="s">
        <v>29</v>
      </c>
      <c r="B19" s="4" t="s">
        <v>19</v>
      </c>
      <c r="C19" s="34">
        <v>-49653.012000000002</v>
      </c>
      <c r="D19"/>
    </row>
    <row r="20" spans="1:4" x14ac:dyDescent="0.25">
      <c r="A20" s="1" t="s">
        <v>30</v>
      </c>
      <c r="B20" s="2" t="s">
        <v>31</v>
      </c>
      <c r="C20" s="35">
        <v>252000</v>
      </c>
      <c r="D20"/>
    </row>
    <row r="21" spans="1:4" x14ac:dyDescent="0.25">
      <c r="A21" s="3" t="s">
        <v>32</v>
      </c>
      <c r="B21" s="4" t="s">
        <v>33</v>
      </c>
      <c r="C21" s="41">
        <v>68521.871999999988</v>
      </c>
      <c r="D21"/>
    </row>
    <row r="22" spans="1:4" x14ac:dyDescent="0.25">
      <c r="A22" s="1" t="s">
        <v>34</v>
      </c>
      <c r="B22" s="2" t="s">
        <v>35</v>
      </c>
      <c r="C22" s="39">
        <v>399248.484</v>
      </c>
      <c r="D22"/>
    </row>
    <row r="23" spans="1:4" x14ac:dyDescent="0.25">
      <c r="A23" s="3" t="s">
        <v>36</v>
      </c>
      <c r="B23" s="4" t="s">
        <v>505</v>
      </c>
      <c r="C23" s="36">
        <v>17027.544000000002</v>
      </c>
      <c r="D23"/>
    </row>
    <row r="24" spans="1:4" x14ac:dyDescent="0.25">
      <c r="A24" s="1" t="s">
        <v>37</v>
      </c>
      <c r="B24" s="2" t="s">
        <v>38</v>
      </c>
      <c r="C24" s="40">
        <v>100359.10799999999</v>
      </c>
      <c r="D24"/>
    </row>
    <row r="25" spans="1:4" x14ac:dyDescent="0.25">
      <c r="A25" s="3" t="s">
        <v>39</v>
      </c>
      <c r="B25" s="4" t="s">
        <v>506</v>
      </c>
      <c r="C25" s="42">
        <v>92959.691999999995</v>
      </c>
      <c r="D25"/>
    </row>
    <row r="26" spans="1:4" x14ac:dyDescent="0.25">
      <c r="A26" s="1" t="s">
        <v>40</v>
      </c>
      <c r="B26" s="2" t="s">
        <v>41</v>
      </c>
      <c r="C26" s="38">
        <v>677934.49199999997</v>
      </c>
      <c r="D26"/>
    </row>
    <row r="27" spans="1:4" x14ac:dyDescent="0.25">
      <c r="A27" s="3" t="s">
        <v>42</v>
      </c>
      <c r="B27" s="4" t="s">
        <v>43</v>
      </c>
      <c r="C27" s="34">
        <v>4324.4399999999996</v>
      </c>
      <c r="D27"/>
    </row>
    <row r="28" spans="1:4" x14ac:dyDescent="0.25">
      <c r="A28" s="1" t="s">
        <v>44</v>
      </c>
      <c r="B28" s="2" t="s">
        <v>45</v>
      </c>
      <c r="C28" s="39">
        <v>3136.9199999999996</v>
      </c>
      <c r="D28"/>
    </row>
    <row r="29" spans="1:4" x14ac:dyDescent="0.25">
      <c r="A29" s="3" t="s">
        <v>46</v>
      </c>
      <c r="B29" s="4" t="s">
        <v>47</v>
      </c>
      <c r="C29" s="43">
        <v>339.3</v>
      </c>
      <c r="D29"/>
    </row>
    <row r="30" spans="1:4" x14ac:dyDescent="0.25">
      <c r="A30" s="1" t="s">
        <v>48</v>
      </c>
      <c r="B30" s="2" t="s">
        <v>49</v>
      </c>
      <c r="C30" s="44">
        <v>5825.7719999999999</v>
      </c>
      <c r="D30"/>
    </row>
    <row r="31" spans="1:4" x14ac:dyDescent="0.25">
      <c r="A31" s="3" t="s">
        <v>50</v>
      </c>
      <c r="B31" s="4" t="s">
        <v>51</v>
      </c>
      <c r="C31" s="43">
        <v>-31202.675999999999</v>
      </c>
      <c r="D31"/>
    </row>
    <row r="32" spans="1:4" x14ac:dyDescent="0.25">
      <c r="A32" s="1" t="s">
        <v>52</v>
      </c>
      <c r="B32" s="2" t="s">
        <v>53</v>
      </c>
      <c r="C32" s="39">
        <v>-332698.95600000001</v>
      </c>
      <c r="D32"/>
    </row>
    <row r="33" spans="1:4" x14ac:dyDescent="0.25">
      <c r="A33" s="3" t="s">
        <v>54</v>
      </c>
      <c r="B33" s="4" t="s">
        <v>507</v>
      </c>
      <c r="C33" s="36">
        <v>-14695.212</v>
      </c>
      <c r="D33"/>
    </row>
    <row r="34" spans="1:4" x14ac:dyDescent="0.25">
      <c r="A34" s="1" t="s">
        <v>55</v>
      </c>
      <c r="B34" s="2" t="s">
        <v>56</v>
      </c>
      <c r="C34" s="38">
        <v>-69402.191999999995</v>
      </c>
      <c r="D34"/>
    </row>
    <row r="35" spans="1:4" x14ac:dyDescent="0.25">
      <c r="A35" s="3" t="s">
        <v>57</v>
      </c>
      <c r="B35" s="4" t="s">
        <v>508</v>
      </c>
      <c r="C35" s="45">
        <v>-70370.244000000006</v>
      </c>
      <c r="D35"/>
    </row>
    <row r="36" spans="1:4" x14ac:dyDescent="0.25">
      <c r="A36" s="1" t="s">
        <v>58</v>
      </c>
      <c r="B36" s="2" t="s">
        <v>59</v>
      </c>
      <c r="C36" s="33">
        <v>-498973.70399999997</v>
      </c>
      <c r="D36"/>
    </row>
    <row r="37" spans="1:4" x14ac:dyDescent="0.25">
      <c r="A37" s="3" t="s">
        <v>60</v>
      </c>
      <c r="B37" s="4" t="s">
        <v>61</v>
      </c>
      <c r="C37" s="34">
        <v>-4324.4399999999996</v>
      </c>
      <c r="D37"/>
    </row>
    <row r="38" spans="1:4" x14ac:dyDescent="0.25">
      <c r="A38" s="1" t="s">
        <v>62</v>
      </c>
      <c r="B38" s="2" t="s">
        <v>63</v>
      </c>
      <c r="C38" s="35">
        <v>-2785.9320000000002</v>
      </c>
      <c r="D38"/>
    </row>
    <row r="39" spans="1:4" x14ac:dyDescent="0.25">
      <c r="A39" s="3" t="s">
        <v>64</v>
      </c>
      <c r="B39" s="4" t="s">
        <v>65</v>
      </c>
      <c r="C39" s="34">
        <v>441325.23600000003</v>
      </c>
      <c r="D39"/>
    </row>
    <row r="40" spans="1:4" x14ac:dyDescent="0.25">
      <c r="A40" s="1" t="s">
        <v>66</v>
      </c>
      <c r="B40" s="2" t="s">
        <v>67</v>
      </c>
      <c r="C40" s="40">
        <v>-13735.44</v>
      </c>
      <c r="D40"/>
    </row>
    <row r="41" spans="1:4" x14ac:dyDescent="0.25">
      <c r="A41" s="3" t="s">
        <v>68</v>
      </c>
      <c r="B41" s="4" t="s">
        <v>69</v>
      </c>
      <c r="C41" s="36">
        <v>-196860.228</v>
      </c>
      <c r="D41"/>
    </row>
    <row r="42" spans="1:4" x14ac:dyDescent="0.25">
      <c r="A42" s="1" t="s">
        <v>70</v>
      </c>
      <c r="B42" s="2" t="s">
        <v>71</v>
      </c>
      <c r="C42" s="37">
        <v>81981.167999999991</v>
      </c>
      <c r="D42"/>
    </row>
    <row r="43" spans="1:4" x14ac:dyDescent="0.25">
      <c r="A43" s="3" t="s">
        <v>72</v>
      </c>
      <c r="B43" s="4" t="s">
        <v>73</v>
      </c>
      <c r="C43" s="46">
        <v>522949.45199999999</v>
      </c>
      <c r="D43"/>
    </row>
    <row r="44" spans="1:4" x14ac:dyDescent="0.25">
      <c r="A44" s="1" t="s">
        <v>74</v>
      </c>
      <c r="B44" s="2" t="s">
        <v>75</v>
      </c>
      <c r="C44" s="39">
        <v>-37.872</v>
      </c>
      <c r="D44"/>
    </row>
    <row r="45" spans="1:4" x14ac:dyDescent="0.25">
      <c r="A45" s="3" t="s">
        <v>76</v>
      </c>
      <c r="B45" s="4" t="s">
        <v>75</v>
      </c>
      <c r="C45" s="47">
        <v>-2916.3240000000001</v>
      </c>
      <c r="D45"/>
    </row>
    <row r="46" spans="1:4" x14ac:dyDescent="0.25">
      <c r="A46" s="1" t="s">
        <v>77</v>
      </c>
      <c r="B46" s="2" t="s">
        <v>75</v>
      </c>
      <c r="C46" s="35">
        <v>-2836.7159999999999</v>
      </c>
      <c r="D46"/>
    </row>
    <row r="47" spans="1:4" x14ac:dyDescent="0.25">
      <c r="A47" s="3" t="s">
        <v>78</v>
      </c>
      <c r="B47" s="4" t="s">
        <v>75</v>
      </c>
      <c r="C47" s="36">
        <v>-1706.2560000000001</v>
      </c>
      <c r="D47"/>
    </row>
    <row r="48" spans="1:4" x14ac:dyDescent="0.25">
      <c r="A48" s="1" t="s">
        <v>79</v>
      </c>
      <c r="B48" s="2" t="s">
        <v>75</v>
      </c>
      <c r="C48" s="40">
        <v>-1378.9319999999998</v>
      </c>
      <c r="D48"/>
    </row>
    <row r="49" spans="1:4" x14ac:dyDescent="0.25">
      <c r="A49" s="3" t="s">
        <v>80</v>
      </c>
      <c r="B49" s="4" t="s">
        <v>75</v>
      </c>
      <c r="C49" s="36">
        <v>-1970.2919999999999</v>
      </c>
      <c r="D49"/>
    </row>
    <row r="50" spans="1:4" x14ac:dyDescent="0.25">
      <c r="A50" s="1" t="s">
        <v>81</v>
      </c>
      <c r="B50" s="2" t="s">
        <v>75</v>
      </c>
      <c r="C50" s="40">
        <v>-1677.624</v>
      </c>
      <c r="D50"/>
    </row>
    <row r="51" spans="1:4" x14ac:dyDescent="0.25">
      <c r="A51" s="3" t="s">
        <v>82</v>
      </c>
      <c r="B51" s="4" t="s">
        <v>75</v>
      </c>
      <c r="C51" s="47">
        <v>-24.24</v>
      </c>
      <c r="D51"/>
    </row>
    <row r="52" spans="1:4" x14ac:dyDescent="0.25">
      <c r="A52" s="1" t="s">
        <v>83</v>
      </c>
      <c r="B52" s="2" t="s">
        <v>75</v>
      </c>
      <c r="C52" s="44">
        <v>-507.51599999999996</v>
      </c>
      <c r="D52"/>
    </row>
    <row r="53" spans="1:4" x14ac:dyDescent="0.25">
      <c r="A53" s="3" t="s">
        <v>84</v>
      </c>
      <c r="B53" s="4" t="s">
        <v>75</v>
      </c>
      <c r="C53" s="47">
        <v>-2145.54</v>
      </c>
      <c r="D53"/>
    </row>
    <row r="54" spans="1:4" x14ac:dyDescent="0.25">
      <c r="A54" s="1" t="s">
        <v>85</v>
      </c>
      <c r="B54" s="2" t="s">
        <v>75</v>
      </c>
      <c r="C54" s="40">
        <v>-1669.7160000000001</v>
      </c>
      <c r="D54"/>
    </row>
    <row r="55" spans="1:4" x14ac:dyDescent="0.25">
      <c r="A55" s="3" t="s">
        <v>86</v>
      </c>
      <c r="B55" s="4" t="s">
        <v>75</v>
      </c>
      <c r="C55" s="36">
        <v>-1670.316</v>
      </c>
      <c r="D55"/>
    </row>
    <row r="56" spans="1:4" x14ac:dyDescent="0.25">
      <c r="A56" s="1" t="s">
        <v>87</v>
      </c>
      <c r="B56" s="2" t="s">
        <v>75</v>
      </c>
      <c r="C56" s="40">
        <v>-1669.116</v>
      </c>
      <c r="D56"/>
    </row>
    <row r="57" spans="1:4" x14ac:dyDescent="0.25">
      <c r="A57" s="3" t="s">
        <v>88</v>
      </c>
      <c r="B57" s="4" t="s">
        <v>75</v>
      </c>
      <c r="C57" s="41">
        <v>-603.6</v>
      </c>
      <c r="D57"/>
    </row>
    <row r="58" spans="1:4" x14ac:dyDescent="0.25">
      <c r="A58" s="1" t="s">
        <v>89</v>
      </c>
      <c r="B58" s="2" t="s">
        <v>75</v>
      </c>
      <c r="C58" s="40">
        <v>-1766.28</v>
      </c>
      <c r="D58"/>
    </row>
    <row r="59" spans="1:4" x14ac:dyDescent="0.25">
      <c r="A59" s="3" t="s">
        <v>90</v>
      </c>
      <c r="B59" s="4" t="s">
        <v>75</v>
      </c>
      <c r="C59" s="4">
        <v>0</v>
      </c>
      <c r="D59"/>
    </row>
    <row r="60" spans="1:4" x14ac:dyDescent="0.25">
      <c r="A60" s="1" t="s">
        <v>91</v>
      </c>
      <c r="B60" s="2" t="s">
        <v>75</v>
      </c>
      <c r="C60" s="40">
        <v>-1704.36</v>
      </c>
      <c r="D60"/>
    </row>
    <row r="61" spans="1:4" x14ac:dyDescent="0.25">
      <c r="A61" s="3" t="s">
        <v>92</v>
      </c>
      <c r="B61" s="4" t="s">
        <v>75</v>
      </c>
      <c r="C61" s="43">
        <v>-30.707999999999998</v>
      </c>
      <c r="D61"/>
    </row>
    <row r="62" spans="1:4" x14ac:dyDescent="0.25">
      <c r="A62" s="1" t="s">
        <v>93</v>
      </c>
      <c r="B62" s="2" t="s">
        <v>75</v>
      </c>
      <c r="C62" s="40">
        <v>-1670.316</v>
      </c>
      <c r="D62"/>
    </row>
    <row r="63" spans="1:4" x14ac:dyDescent="0.25">
      <c r="A63" s="3" t="s">
        <v>94</v>
      </c>
      <c r="B63" s="4" t="s">
        <v>75</v>
      </c>
      <c r="C63" s="36">
        <v>-194.65200000000002</v>
      </c>
      <c r="D63"/>
    </row>
    <row r="64" spans="1:4" x14ac:dyDescent="0.25">
      <c r="A64" s="1" t="s">
        <v>95</v>
      </c>
      <c r="B64" s="2" t="s">
        <v>75</v>
      </c>
      <c r="C64" s="33">
        <v>-47.808</v>
      </c>
      <c r="D64"/>
    </row>
    <row r="65" spans="1:4" x14ac:dyDescent="0.25">
      <c r="A65" s="3" t="s">
        <v>96</v>
      </c>
      <c r="B65" s="4" t="s">
        <v>75</v>
      </c>
      <c r="C65" s="4">
        <v>0</v>
      </c>
      <c r="D65"/>
    </row>
    <row r="66" spans="1:4" x14ac:dyDescent="0.25">
      <c r="A66" s="1" t="s">
        <v>97</v>
      </c>
      <c r="B66" s="2" t="s">
        <v>98</v>
      </c>
      <c r="C66" s="35">
        <v>-27280.188000000002</v>
      </c>
      <c r="D66"/>
    </row>
    <row r="67" spans="1:4" x14ac:dyDescent="0.25">
      <c r="A67" s="3" t="s">
        <v>99</v>
      </c>
      <c r="B67" s="4" t="s">
        <v>100</v>
      </c>
      <c r="C67" s="36">
        <v>-14776.8</v>
      </c>
      <c r="D67"/>
    </row>
    <row r="68" spans="1:4" x14ac:dyDescent="0.25">
      <c r="A68" s="1" t="s">
        <v>101</v>
      </c>
      <c r="B68" s="2" t="s">
        <v>102</v>
      </c>
      <c r="C68" s="40">
        <v>-14370.671999999999</v>
      </c>
      <c r="D68"/>
    </row>
    <row r="69" spans="1:4" x14ac:dyDescent="0.25">
      <c r="A69" s="3" t="s">
        <v>103</v>
      </c>
      <c r="B69" s="4" t="s">
        <v>104</v>
      </c>
      <c r="C69" s="4">
        <v>0</v>
      </c>
      <c r="D69"/>
    </row>
    <row r="70" spans="1:4" x14ac:dyDescent="0.25">
      <c r="A70" s="1" t="s">
        <v>105</v>
      </c>
      <c r="B70" s="2" t="s">
        <v>106</v>
      </c>
      <c r="C70" s="35">
        <v>-2131.7640000000001</v>
      </c>
      <c r="D70"/>
    </row>
    <row r="71" spans="1:4" x14ac:dyDescent="0.25">
      <c r="A71" s="3" t="s">
        <v>107</v>
      </c>
      <c r="B71" s="4" t="s">
        <v>108</v>
      </c>
      <c r="C71" s="41">
        <v>-603.096</v>
      </c>
      <c r="D71"/>
    </row>
    <row r="72" spans="1:4" x14ac:dyDescent="0.25">
      <c r="A72" s="1" t="s">
        <v>109</v>
      </c>
      <c r="B72" s="2" t="s">
        <v>110</v>
      </c>
      <c r="C72" s="35">
        <v>27487.200000000001</v>
      </c>
      <c r="D72"/>
    </row>
    <row r="73" spans="1:4" x14ac:dyDescent="0.25">
      <c r="A73" s="3" t="s">
        <v>111</v>
      </c>
      <c r="B73" s="4" t="s">
        <v>112</v>
      </c>
      <c r="C73" s="47">
        <v>-29232</v>
      </c>
      <c r="D73"/>
    </row>
    <row r="74" spans="1:4" x14ac:dyDescent="0.25">
      <c r="A74" s="1" t="s">
        <v>113</v>
      </c>
      <c r="B74" s="2" t="s">
        <v>114</v>
      </c>
      <c r="C74" s="48">
        <v>727.39199999999994</v>
      </c>
      <c r="D74"/>
    </row>
    <row r="75" spans="1:4" x14ac:dyDescent="0.25">
      <c r="A75" s="3" t="s">
        <v>115</v>
      </c>
      <c r="B75" s="4" t="s">
        <v>116</v>
      </c>
      <c r="C75" s="4">
        <v>0</v>
      </c>
      <c r="D75"/>
    </row>
    <row r="76" spans="1:4" x14ac:dyDescent="0.25">
      <c r="A76" s="1" t="s">
        <v>117</v>
      </c>
      <c r="B76" s="2" t="s">
        <v>118</v>
      </c>
      <c r="C76" s="40">
        <v>17.507999999999999</v>
      </c>
      <c r="D76"/>
    </row>
    <row r="77" spans="1:4" x14ac:dyDescent="0.25">
      <c r="A77" s="3" t="s">
        <v>119</v>
      </c>
      <c r="B77" s="4" t="s">
        <v>120</v>
      </c>
      <c r="C77" s="34">
        <v>440.28</v>
      </c>
      <c r="D77"/>
    </row>
    <row r="78" spans="1:4" x14ac:dyDescent="0.25">
      <c r="A78" s="1" t="s">
        <v>121</v>
      </c>
      <c r="B78" s="2" t="s">
        <v>122</v>
      </c>
      <c r="C78" s="40">
        <v>-1195.6079999999999</v>
      </c>
      <c r="D78"/>
    </row>
    <row r="79" spans="1:4" x14ac:dyDescent="0.25">
      <c r="A79" s="3" t="s">
        <v>123</v>
      </c>
      <c r="B79" s="4" t="s">
        <v>124</v>
      </c>
      <c r="C79" s="36">
        <v>-10738.583999999999</v>
      </c>
      <c r="D79"/>
    </row>
    <row r="80" spans="1:4" x14ac:dyDescent="0.25">
      <c r="A80" s="1" t="s">
        <v>125</v>
      </c>
      <c r="B80" s="2" t="s">
        <v>126</v>
      </c>
      <c r="C80" s="33">
        <v>-4290.2759999999998</v>
      </c>
      <c r="D80"/>
    </row>
    <row r="81" spans="1:4" x14ac:dyDescent="0.25">
      <c r="A81" s="3" t="s">
        <v>127</v>
      </c>
      <c r="B81" s="4" t="s">
        <v>128</v>
      </c>
      <c r="C81" s="45">
        <v>-7272.6959999999999</v>
      </c>
      <c r="D81"/>
    </row>
    <row r="82" spans="1:4" x14ac:dyDescent="0.25">
      <c r="A82" s="1" t="s">
        <v>129</v>
      </c>
      <c r="B82" s="2" t="s">
        <v>130</v>
      </c>
      <c r="C82" s="2">
        <v>0</v>
      </c>
      <c r="D82"/>
    </row>
    <row r="83" spans="1:4" x14ac:dyDescent="0.25">
      <c r="A83" s="3" t="s">
        <v>131</v>
      </c>
      <c r="B83" s="4" t="s">
        <v>132</v>
      </c>
      <c r="C83" s="4">
        <v>0</v>
      </c>
      <c r="D83"/>
    </row>
    <row r="84" spans="1:4" x14ac:dyDescent="0.25">
      <c r="A84" s="1" t="s">
        <v>133</v>
      </c>
      <c r="B84" s="2" t="s">
        <v>134</v>
      </c>
      <c r="C84" s="2">
        <v>0</v>
      </c>
      <c r="D84"/>
    </row>
    <row r="85" spans="1:4" x14ac:dyDescent="0.25">
      <c r="A85" s="3" t="s">
        <v>135</v>
      </c>
      <c r="B85" s="4" t="s">
        <v>136</v>
      </c>
      <c r="C85" s="4">
        <v>0</v>
      </c>
      <c r="D85"/>
    </row>
    <row r="86" spans="1:4" x14ac:dyDescent="0.25">
      <c r="A86" s="1" t="s">
        <v>137</v>
      </c>
      <c r="B86" s="2" t="s">
        <v>138</v>
      </c>
      <c r="C86" s="40">
        <v>-15600</v>
      </c>
      <c r="D86"/>
    </row>
    <row r="87" spans="1:4" x14ac:dyDescent="0.25">
      <c r="A87" s="3" t="s">
        <v>139</v>
      </c>
      <c r="B87" s="4" t="s">
        <v>140</v>
      </c>
      <c r="C87" s="46">
        <v>-52980.9</v>
      </c>
      <c r="D87"/>
    </row>
    <row r="88" spans="1:4" x14ac:dyDescent="0.25">
      <c r="A88" s="1" t="s">
        <v>141</v>
      </c>
      <c r="B88" s="2" t="s">
        <v>142</v>
      </c>
      <c r="C88" s="2">
        <v>0</v>
      </c>
      <c r="D88"/>
    </row>
    <row r="89" spans="1:4" x14ac:dyDescent="0.25">
      <c r="A89" s="3" t="s">
        <v>143</v>
      </c>
      <c r="B89" s="4" t="s">
        <v>144</v>
      </c>
      <c r="C89" s="36">
        <v>-17859.3</v>
      </c>
      <c r="D89"/>
    </row>
    <row r="90" spans="1:4" x14ac:dyDescent="0.25">
      <c r="A90" s="1" t="s">
        <v>145</v>
      </c>
      <c r="B90" s="2" t="s">
        <v>146</v>
      </c>
      <c r="C90" s="2">
        <v>0</v>
      </c>
      <c r="D90"/>
    </row>
    <row r="91" spans="1:4" x14ac:dyDescent="0.25">
      <c r="A91" s="3" t="s">
        <v>147</v>
      </c>
      <c r="B91" s="4" t="s">
        <v>148</v>
      </c>
      <c r="C91" s="34">
        <v>453.59999999999997</v>
      </c>
      <c r="D91"/>
    </row>
    <row r="92" spans="1:4" x14ac:dyDescent="0.25">
      <c r="A92" s="1" t="s">
        <v>149</v>
      </c>
      <c r="B92" s="2" t="s">
        <v>150</v>
      </c>
      <c r="C92" s="2">
        <v>0</v>
      </c>
      <c r="D92"/>
    </row>
    <row r="93" spans="1:4" x14ac:dyDescent="0.25">
      <c r="A93" s="3" t="s">
        <v>151</v>
      </c>
      <c r="B93" s="4" t="s">
        <v>152</v>
      </c>
      <c r="C93" s="47">
        <v>23713.547999999999</v>
      </c>
      <c r="D93"/>
    </row>
    <row r="94" spans="1:4" x14ac:dyDescent="0.25">
      <c r="A94" s="1" t="s">
        <v>153</v>
      </c>
      <c r="B94" s="2" t="s">
        <v>154</v>
      </c>
      <c r="C94" s="2">
        <v>0</v>
      </c>
      <c r="D94"/>
    </row>
    <row r="95" spans="1:4" x14ac:dyDescent="0.25">
      <c r="A95" s="3" t="s">
        <v>155</v>
      </c>
      <c r="B95" s="4" t="s">
        <v>156</v>
      </c>
      <c r="C95" s="4">
        <v>0</v>
      </c>
      <c r="D95"/>
    </row>
    <row r="96" spans="1:4" x14ac:dyDescent="0.25">
      <c r="A96" s="1" t="s">
        <v>157</v>
      </c>
      <c r="B96" s="2" t="s">
        <v>158</v>
      </c>
      <c r="C96" s="2">
        <v>0</v>
      </c>
      <c r="D96"/>
    </row>
    <row r="97" spans="1:4" x14ac:dyDescent="0.25">
      <c r="A97" s="3" t="s">
        <v>159</v>
      </c>
      <c r="B97" s="4" t="s">
        <v>160</v>
      </c>
      <c r="C97" s="4">
        <v>0</v>
      </c>
      <c r="D97"/>
    </row>
    <row r="98" spans="1:4" x14ac:dyDescent="0.25">
      <c r="A98" s="1" t="s">
        <v>161</v>
      </c>
      <c r="B98" s="2" t="s">
        <v>162</v>
      </c>
      <c r="C98" s="2">
        <v>0</v>
      </c>
      <c r="D98"/>
    </row>
    <row r="99" spans="1:4" x14ac:dyDescent="0.25">
      <c r="A99" s="3" t="s">
        <v>163</v>
      </c>
      <c r="B99" s="4" t="s">
        <v>164</v>
      </c>
      <c r="C99" s="4">
        <v>0</v>
      </c>
      <c r="D99"/>
    </row>
    <row r="100" spans="1:4" x14ac:dyDescent="0.25">
      <c r="A100" s="1" t="s">
        <v>165</v>
      </c>
      <c r="B100" s="2" t="s">
        <v>166</v>
      </c>
      <c r="C100" s="2">
        <v>0</v>
      </c>
      <c r="D100"/>
    </row>
    <row r="101" spans="1:4" x14ac:dyDescent="0.25">
      <c r="A101" s="3" t="s">
        <v>167</v>
      </c>
      <c r="B101" s="4" t="s">
        <v>168</v>
      </c>
      <c r="C101" s="45">
        <v>72026.051999999996</v>
      </c>
      <c r="D101"/>
    </row>
    <row r="102" spans="1:4" x14ac:dyDescent="0.25">
      <c r="A102" s="1" t="s">
        <v>169</v>
      </c>
      <c r="B102" s="2" t="s">
        <v>170</v>
      </c>
      <c r="C102" s="2">
        <v>0</v>
      </c>
      <c r="D102"/>
    </row>
    <row r="103" spans="1:4" x14ac:dyDescent="0.25">
      <c r="A103" s="3" t="s">
        <v>171</v>
      </c>
      <c r="B103" s="4" t="s">
        <v>166</v>
      </c>
      <c r="C103" s="43">
        <v>36000</v>
      </c>
      <c r="D103"/>
    </row>
    <row r="104" spans="1:4" x14ac:dyDescent="0.25">
      <c r="A104" s="1" t="s">
        <v>172</v>
      </c>
      <c r="B104" s="2" t="s">
        <v>170</v>
      </c>
      <c r="C104" s="40">
        <v>19200</v>
      </c>
      <c r="D104"/>
    </row>
    <row r="105" spans="1:4" x14ac:dyDescent="0.25">
      <c r="A105" s="3" t="s">
        <v>173</v>
      </c>
      <c r="B105" s="4" t="s">
        <v>170</v>
      </c>
      <c r="C105" s="43">
        <v>3390</v>
      </c>
      <c r="D105"/>
    </row>
    <row r="106" spans="1:4" x14ac:dyDescent="0.25">
      <c r="A106" s="1" t="s">
        <v>174</v>
      </c>
      <c r="B106" s="2" t="s">
        <v>170</v>
      </c>
      <c r="C106" s="44">
        <v>53520</v>
      </c>
      <c r="D106"/>
    </row>
    <row r="107" spans="1:4" x14ac:dyDescent="0.25">
      <c r="A107" s="3" t="s">
        <v>175</v>
      </c>
      <c r="B107" s="4" t="s">
        <v>170</v>
      </c>
      <c r="C107" s="41">
        <v>6000</v>
      </c>
      <c r="D107"/>
    </row>
    <row r="108" spans="1:4" x14ac:dyDescent="0.25">
      <c r="A108" s="1" t="s">
        <v>176</v>
      </c>
      <c r="B108" s="2" t="s">
        <v>170</v>
      </c>
      <c r="C108" s="40">
        <v>18000</v>
      </c>
      <c r="D108"/>
    </row>
    <row r="109" spans="1:4" x14ac:dyDescent="0.25">
      <c r="A109" s="3" t="s">
        <v>177</v>
      </c>
      <c r="B109" s="4" t="s">
        <v>178</v>
      </c>
      <c r="C109" s="45">
        <v>76768.223999999987</v>
      </c>
      <c r="D109"/>
    </row>
    <row r="110" spans="1:4" x14ac:dyDescent="0.25">
      <c r="A110" s="1" t="s">
        <v>179</v>
      </c>
      <c r="B110" s="2" t="s">
        <v>180</v>
      </c>
      <c r="C110" s="49">
        <v>93111.371999999988</v>
      </c>
      <c r="D110"/>
    </row>
    <row r="111" spans="1:4" x14ac:dyDescent="0.25">
      <c r="A111" s="3" t="s">
        <v>181</v>
      </c>
      <c r="B111" s="4" t="s">
        <v>182</v>
      </c>
      <c r="C111" s="41">
        <v>-67419.971999999994</v>
      </c>
      <c r="D111"/>
    </row>
    <row r="112" spans="1:4" x14ac:dyDescent="0.25">
      <c r="A112" s="1" t="s">
        <v>183</v>
      </c>
      <c r="B112" s="2" t="s">
        <v>509</v>
      </c>
      <c r="C112" s="44">
        <v>57059.76</v>
      </c>
      <c r="D112"/>
    </row>
    <row r="113" spans="1:4" x14ac:dyDescent="0.25">
      <c r="A113" s="3" t="s">
        <v>184</v>
      </c>
      <c r="B113" s="4" t="s">
        <v>185</v>
      </c>
      <c r="C113" s="36">
        <v>13954.728000000001</v>
      </c>
      <c r="D113"/>
    </row>
    <row r="114" spans="1:4" x14ac:dyDescent="0.25">
      <c r="A114" s="1" t="s">
        <v>186</v>
      </c>
      <c r="B114" s="2" t="s">
        <v>510</v>
      </c>
      <c r="C114" s="49">
        <v>905.57999999999993</v>
      </c>
      <c r="D114"/>
    </row>
    <row r="115" spans="1:4" x14ac:dyDescent="0.25">
      <c r="A115" s="3" t="s">
        <v>187</v>
      </c>
      <c r="B115" s="4" t="s">
        <v>188</v>
      </c>
      <c r="C115" s="4">
        <v>0</v>
      </c>
      <c r="D115"/>
    </row>
    <row r="116" spans="1:4" x14ac:dyDescent="0.25">
      <c r="A116" s="1" t="s">
        <v>189</v>
      </c>
      <c r="B116" s="2" t="s">
        <v>190</v>
      </c>
      <c r="C116" s="38">
        <v>-6306.66</v>
      </c>
      <c r="D116"/>
    </row>
    <row r="117" spans="1:4" x14ac:dyDescent="0.25">
      <c r="A117" s="3" t="s">
        <v>191</v>
      </c>
      <c r="B117" s="4" t="s">
        <v>192</v>
      </c>
      <c r="C117" s="36">
        <v>11178.864</v>
      </c>
      <c r="D117"/>
    </row>
    <row r="118" spans="1:4" x14ac:dyDescent="0.25">
      <c r="A118" s="1" t="s">
        <v>193</v>
      </c>
      <c r="B118" s="2" t="s">
        <v>194</v>
      </c>
      <c r="C118" s="35">
        <v>2399.172</v>
      </c>
      <c r="D118"/>
    </row>
    <row r="119" spans="1:4" x14ac:dyDescent="0.25">
      <c r="A119" s="3" t="s">
        <v>195</v>
      </c>
      <c r="B119" s="4" t="s">
        <v>511</v>
      </c>
      <c r="C119" s="4">
        <v>0</v>
      </c>
      <c r="D119"/>
    </row>
    <row r="120" spans="1:4" x14ac:dyDescent="0.25">
      <c r="A120" s="1" t="s">
        <v>196</v>
      </c>
      <c r="B120" s="2" t="s">
        <v>197</v>
      </c>
      <c r="C120" s="33">
        <v>41803.116000000002</v>
      </c>
      <c r="D120"/>
    </row>
    <row r="121" spans="1:4" x14ac:dyDescent="0.25">
      <c r="A121" s="3" t="s">
        <v>198</v>
      </c>
      <c r="B121" s="4" t="s">
        <v>199</v>
      </c>
      <c r="C121" s="46">
        <v>51300.935999999994</v>
      </c>
      <c r="D121"/>
    </row>
    <row r="122" spans="1:4" x14ac:dyDescent="0.25">
      <c r="A122" s="1" t="s">
        <v>200</v>
      </c>
      <c r="B122" s="2" t="s">
        <v>201</v>
      </c>
      <c r="C122" s="2">
        <v>0</v>
      </c>
      <c r="D122"/>
    </row>
    <row r="123" spans="1:4" x14ac:dyDescent="0.25">
      <c r="A123" s="3" t="s">
        <v>202</v>
      </c>
      <c r="B123" s="4" t="s">
        <v>203</v>
      </c>
      <c r="C123" s="42">
        <v>9382.4279999999999</v>
      </c>
      <c r="D123"/>
    </row>
    <row r="124" spans="1:4" x14ac:dyDescent="0.25">
      <c r="A124" s="1" t="s">
        <v>204</v>
      </c>
      <c r="B124" s="2" t="s">
        <v>201</v>
      </c>
      <c r="C124" s="35">
        <v>2943.7439999999997</v>
      </c>
      <c r="D124"/>
    </row>
    <row r="125" spans="1:4" x14ac:dyDescent="0.25">
      <c r="A125" s="3" t="s">
        <v>205</v>
      </c>
      <c r="B125" s="4" t="s">
        <v>206</v>
      </c>
      <c r="C125" s="50">
        <v>8040.5279999999993</v>
      </c>
      <c r="D125"/>
    </row>
    <row r="126" spans="1:4" x14ac:dyDescent="0.25">
      <c r="A126" s="1" t="s">
        <v>207</v>
      </c>
      <c r="B126" s="2" t="s">
        <v>208</v>
      </c>
      <c r="C126" s="33">
        <v>432784.94399999996</v>
      </c>
      <c r="D126"/>
    </row>
    <row r="127" spans="1:4" x14ac:dyDescent="0.25">
      <c r="A127" s="3" t="s">
        <v>209</v>
      </c>
      <c r="B127" s="4" t="s">
        <v>512</v>
      </c>
      <c r="C127" s="36">
        <v>146676.636</v>
      </c>
      <c r="D127"/>
    </row>
    <row r="128" spans="1:4" x14ac:dyDescent="0.25">
      <c r="A128" s="1" t="s">
        <v>210</v>
      </c>
      <c r="B128" s="2" t="s">
        <v>513</v>
      </c>
      <c r="C128" s="2">
        <v>0</v>
      </c>
      <c r="D128"/>
    </row>
    <row r="129" spans="1:4" x14ac:dyDescent="0.25">
      <c r="A129" s="3" t="s">
        <v>211</v>
      </c>
      <c r="B129" s="4" t="s">
        <v>212</v>
      </c>
      <c r="C129" s="4">
        <v>0</v>
      </c>
      <c r="D129"/>
    </row>
    <row r="130" spans="1:4" x14ac:dyDescent="0.25">
      <c r="A130" s="1" t="s">
        <v>213</v>
      </c>
      <c r="B130" s="2" t="s">
        <v>214</v>
      </c>
      <c r="C130" s="33">
        <v>46968.792000000001</v>
      </c>
      <c r="D130"/>
    </row>
    <row r="131" spans="1:4" x14ac:dyDescent="0.25">
      <c r="A131" s="3" t="s">
        <v>215</v>
      </c>
      <c r="B131" s="4" t="s">
        <v>216</v>
      </c>
      <c r="C131" s="36">
        <v>12237.6</v>
      </c>
      <c r="D131"/>
    </row>
    <row r="132" spans="1:4" x14ac:dyDescent="0.25">
      <c r="A132" s="1" t="s">
        <v>217</v>
      </c>
      <c r="B132" s="2" t="s">
        <v>218</v>
      </c>
      <c r="C132" s="40">
        <v>184680.01200000002</v>
      </c>
      <c r="D132"/>
    </row>
    <row r="133" spans="1:4" x14ac:dyDescent="0.25">
      <c r="A133" s="3" t="s">
        <v>219</v>
      </c>
      <c r="B133" s="4" t="s">
        <v>220</v>
      </c>
      <c r="C133" s="36">
        <v>11215.955999999998</v>
      </c>
      <c r="D133"/>
    </row>
    <row r="134" spans="1:4" x14ac:dyDescent="0.25">
      <c r="A134" s="1" t="s">
        <v>221</v>
      </c>
      <c r="B134" s="2" t="s">
        <v>222</v>
      </c>
      <c r="C134" s="35">
        <v>215749.19999999998</v>
      </c>
      <c r="D134"/>
    </row>
    <row r="135" spans="1:4" x14ac:dyDescent="0.25">
      <c r="A135" s="3" t="s">
        <v>223</v>
      </c>
      <c r="B135" s="4" t="s">
        <v>224</v>
      </c>
      <c r="C135" s="46">
        <v>53622.119999999995</v>
      </c>
      <c r="D135"/>
    </row>
    <row r="136" spans="1:4" x14ac:dyDescent="0.25">
      <c r="A136" s="1" t="s">
        <v>225</v>
      </c>
      <c r="B136" s="2" t="s">
        <v>226</v>
      </c>
      <c r="C136" s="38">
        <v>60807.612000000001</v>
      </c>
      <c r="D136"/>
    </row>
    <row r="137" spans="1:4" x14ac:dyDescent="0.25">
      <c r="A137" s="3" t="s">
        <v>227</v>
      </c>
      <c r="B137" s="4" t="s">
        <v>514</v>
      </c>
      <c r="C137" s="46">
        <v>52050.696000000004</v>
      </c>
      <c r="D137"/>
    </row>
    <row r="138" spans="1:4" x14ac:dyDescent="0.25">
      <c r="A138" s="1" t="s">
        <v>228</v>
      </c>
      <c r="B138" s="2" t="s">
        <v>229</v>
      </c>
      <c r="C138" s="40">
        <v>116803.62000000001</v>
      </c>
      <c r="D138"/>
    </row>
    <row r="139" spans="1:4" x14ac:dyDescent="0.25">
      <c r="A139" s="3" t="s">
        <v>230</v>
      </c>
      <c r="B139" s="4" t="s">
        <v>231</v>
      </c>
      <c r="C139" s="46">
        <v>54812.796000000002</v>
      </c>
      <c r="D139"/>
    </row>
    <row r="140" spans="1:4" x14ac:dyDescent="0.25">
      <c r="A140" s="1" t="s">
        <v>232</v>
      </c>
      <c r="B140" s="2" t="s">
        <v>233</v>
      </c>
      <c r="C140" s="37">
        <v>8499.0479999999989</v>
      </c>
      <c r="D140"/>
    </row>
    <row r="141" spans="1:4" x14ac:dyDescent="0.25">
      <c r="A141" s="3" t="s">
        <v>234</v>
      </c>
      <c r="B141" s="4" t="s">
        <v>235</v>
      </c>
      <c r="C141" s="34">
        <v>4944</v>
      </c>
      <c r="D141"/>
    </row>
    <row r="142" spans="1:4" x14ac:dyDescent="0.25">
      <c r="A142" s="1" t="s">
        <v>236</v>
      </c>
      <c r="B142" s="2" t="s">
        <v>515</v>
      </c>
      <c r="C142" s="48">
        <v>792834.07200000004</v>
      </c>
      <c r="D142"/>
    </row>
    <row r="143" spans="1:4" x14ac:dyDescent="0.25">
      <c r="A143" s="3" t="s">
        <v>237</v>
      </c>
      <c r="B143" s="4" t="s">
        <v>238</v>
      </c>
      <c r="C143" s="4">
        <v>0</v>
      </c>
      <c r="D143"/>
    </row>
    <row r="144" spans="1:4" x14ac:dyDescent="0.25">
      <c r="A144" s="1" t="s">
        <v>239</v>
      </c>
      <c r="B144" s="2" t="s">
        <v>240</v>
      </c>
      <c r="C144" s="49">
        <v>9254.52</v>
      </c>
      <c r="D144"/>
    </row>
    <row r="145" spans="1:4" x14ac:dyDescent="0.25">
      <c r="A145" s="3" t="s">
        <v>241</v>
      </c>
      <c r="B145" s="4" t="s">
        <v>242</v>
      </c>
      <c r="C145" s="36">
        <v>1090.8119999999999</v>
      </c>
      <c r="D145"/>
    </row>
    <row r="146" spans="1:4" x14ac:dyDescent="0.25">
      <c r="A146" s="1" t="s">
        <v>243</v>
      </c>
      <c r="B146" s="2" t="s">
        <v>244</v>
      </c>
      <c r="C146" s="40">
        <v>123</v>
      </c>
      <c r="D146"/>
    </row>
    <row r="147" spans="1:4" x14ac:dyDescent="0.25">
      <c r="A147" s="3" t="s">
        <v>245</v>
      </c>
      <c r="B147" s="4" t="s">
        <v>246</v>
      </c>
      <c r="C147" s="42">
        <v>9443.0759999999991</v>
      </c>
      <c r="D147"/>
    </row>
    <row r="148" spans="1:4" x14ac:dyDescent="0.25">
      <c r="A148" s="1" t="s">
        <v>247</v>
      </c>
      <c r="B148" s="2" t="s">
        <v>248</v>
      </c>
      <c r="C148" s="2">
        <v>0</v>
      </c>
      <c r="D148"/>
    </row>
    <row r="149" spans="1:4" x14ac:dyDescent="0.25">
      <c r="A149" s="3" t="s">
        <v>249</v>
      </c>
      <c r="B149" s="4" t="s">
        <v>250</v>
      </c>
      <c r="C149" s="50">
        <v>81661.763999999996</v>
      </c>
      <c r="D149"/>
    </row>
    <row r="150" spans="1:4" x14ac:dyDescent="0.25">
      <c r="A150" s="1" t="s">
        <v>251</v>
      </c>
      <c r="B150" s="2" t="s">
        <v>252</v>
      </c>
      <c r="C150" s="44">
        <v>5782.86</v>
      </c>
      <c r="D150"/>
    </row>
    <row r="151" spans="1:4" x14ac:dyDescent="0.25">
      <c r="A151" s="3" t="s">
        <v>253</v>
      </c>
      <c r="B151" s="4" t="s">
        <v>254</v>
      </c>
      <c r="C151" s="43">
        <v>31362.167999999998</v>
      </c>
      <c r="D151"/>
    </row>
    <row r="152" spans="1:4" x14ac:dyDescent="0.25">
      <c r="A152" s="1" t="s">
        <v>255</v>
      </c>
      <c r="B152" s="2" t="s">
        <v>256</v>
      </c>
      <c r="C152" s="2">
        <v>0</v>
      </c>
      <c r="D152"/>
    </row>
    <row r="153" spans="1:4" x14ac:dyDescent="0.25">
      <c r="A153" s="3" t="s">
        <v>257</v>
      </c>
      <c r="B153" s="4" t="s">
        <v>258</v>
      </c>
      <c r="C153" s="47">
        <v>22394.256000000001</v>
      </c>
      <c r="D153"/>
    </row>
    <row r="154" spans="1:4" x14ac:dyDescent="0.25">
      <c r="A154" s="1" t="s">
        <v>259</v>
      </c>
      <c r="B154" s="2" t="s">
        <v>260</v>
      </c>
      <c r="C154" s="2">
        <v>0</v>
      </c>
      <c r="D154"/>
    </row>
    <row r="155" spans="1:4" x14ac:dyDescent="0.25">
      <c r="A155" s="3" t="s">
        <v>261</v>
      </c>
      <c r="B155" s="4" t="s">
        <v>262</v>
      </c>
      <c r="C155" s="36">
        <v>1870.9680000000001</v>
      </c>
      <c r="D155"/>
    </row>
    <row r="156" spans="1:4" x14ac:dyDescent="0.25">
      <c r="A156" s="1" t="s">
        <v>263</v>
      </c>
      <c r="B156" s="2" t="s">
        <v>264</v>
      </c>
      <c r="C156" s="49">
        <v>9039.9120000000003</v>
      </c>
      <c r="D156"/>
    </row>
    <row r="157" spans="1:4" x14ac:dyDescent="0.25">
      <c r="A157" s="3" t="s">
        <v>265</v>
      </c>
      <c r="B157" s="4" t="s">
        <v>266</v>
      </c>
      <c r="C157" s="46">
        <v>5480.4479999999994</v>
      </c>
      <c r="D157"/>
    </row>
    <row r="158" spans="1:4" x14ac:dyDescent="0.25">
      <c r="A158" s="1" t="s">
        <v>267</v>
      </c>
      <c r="B158" s="2" t="s">
        <v>268</v>
      </c>
      <c r="C158" s="49">
        <v>979.92</v>
      </c>
      <c r="D158"/>
    </row>
    <row r="159" spans="1:4" x14ac:dyDescent="0.25">
      <c r="A159" s="3" t="s">
        <v>269</v>
      </c>
      <c r="B159" s="4" t="s">
        <v>270</v>
      </c>
      <c r="C159" s="43">
        <v>38216.088000000003</v>
      </c>
      <c r="D159"/>
    </row>
    <row r="160" spans="1:4" x14ac:dyDescent="0.25">
      <c r="A160" s="1" t="s">
        <v>271</v>
      </c>
      <c r="B160" s="2" t="s">
        <v>272</v>
      </c>
      <c r="C160" s="2">
        <v>0</v>
      </c>
      <c r="D160"/>
    </row>
    <row r="161" spans="1:4" x14ac:dyDescent="0.25">
      <c r="A161" s="3" t="s">
        <v>273</v>
      </c>
      <c r="B161" s="4" t="s">
        <v>274</v>
      </c>
      <c r="C161" s="43">
        <v>312</v>
      </c>
      <c r="D161"/>
    </row>
    <row r="162" spans="1:4" x14ac:dyDescent="0.25">
      <c r="A162" s="1" t="s">
        <v>275</v>
      </c>
      <c r="B162" s="2" t="s">
        <v>276</v>
      </c>
      <c r="C162" s="2">
        <v>0</v>
      </c>
      <c r="D162"/>
    </row>
    <row r="163" spans="1:4" x14ac:dyDescent="0.25">
      <c r="A163" s="3" t="s">
        <v>277</v>
      </c>
      <c r="B163" s="4" t="s">
        <v>278</v>
      </c>
      <c r="C163" s="36">
        <v>1698.252</v>
      </c>
      <c r="D163"/>
    </row>
    <row r="164" spans="1:4" x14ac:dyDescent="0.25">
      <c r="A164" s="1" t="s">
        <v>279</v>
      </c>
      <c r="B164" s="2" t="s">
        <v>280</v>
      </c>
      <c r="C164" s="40">
        <v>1521.4079999999999</v>
      </c>
      <c r="D164"/>
    </row>
    <row r="165" spans="1:4" x14ac:dyDescent="0.25">
      <c r="A165" s="3" t="s">
        <v>281</v>
      </c>
      <c r="B165" s="4" t="s">
        <v>282</v>
      </c>
      <c r="C165" s="50">
        <v>8542.0679999999993</v>
      </c>
      <c r="D165"/>
    </row>
    <row r="166" spans="1:4" x14ac:dyDescent="0.25">
      <c r="A166" s="1" t="s">
        <v>283</v>
      </c>
      <c r="B166" s="2" t="s">
        <v>284</v>
      </c>
      <c r="C166" s="2">
        <v>0</v>
      </c>
      <c r="D166"/>
    </row>
    <row r="167" spans="1:4" x14ac:dyDescent="0.25">
      <c r="A167" s="3" t="s">
        <v>285</v>
      </c>
      <c r="B167" s="4" t="s">
        <v>286</v>
      </c>
      <c r="C167" s="4">
        <v>0</v>
      </c>
      <c r="D167"/>
    </row>
    <row r="168" spans="1:4" x14ac:dyDescent="0.25">
      <c r="A168" s="1" t="s">
        <v>287</v>
      </c>
      <c r="B168" s="2" t="s">
        <v>288</v>
      </c>
      <c r="C168" s="40">
        <v>1092.576</v>
      </c>
      <c r="D168"/>
    </row>
    <row r="169" spans="1:4" x14ac:dyDescent="0.25">
      <c r="A169" s="3" t="s">
        <v>289</v>
      </c>
      <c r="B169" s="4" t="s">
        <v>290</v>
      </c>
      <c r="C169" s="36">
        <v>1558.3920000000001</v>
      </c>
      <c r="D169"/>
    </row>
    <row r="170" spans="1:4" x14ac:dyDescent="0.25">
      <c r="A170" s="1" t="s">
        <v>291</v>
      </c>
      <c r="B170" s="2" t="s">
        <v>292</v>
      </c>
      <c r="C170" s="40">
        <v>1447.4280000000001</v>
      </c>
      <c r="D170"/>
    </row>
    <row r="171" spans="1:4" x14ac:dyDescent="0.25">
      <c r="A171" s="3" t="s">
        <v>293</v>
      </c>
      <c r="B171" s="4" t="s">
        <v>294</v>
      </c>
      <c r="C171" s="36">
        <v>1456.5119999999999</v>
      </c>
      <c r="D171"/>
    </row>
    <row r="172" spans="1:4" x14ac:dyDescent="0.25">
      <c r="A172" s="1" t="s">
        <v>295</v>
      </c>
      <c r="B172" s="2" t="s">
        <v>296</v>
      </c>
      <c r="C172" s="2">
        <v>0</v>
      </c>
      <c r="D172"/>
    </row>
    <row r="173" spans="1:4" x14ac:dyDescent="0.25">
      <c r="A173" s="3" t="s">
        <v>297</v>
      </c>
      <c r="B173" s="4" t="s">
        <v>298</v>
      </c>
      <c r="C173" s="43">
        <v>38446.799999999996</v>
      </c>
      <c r="D173"/>
    </row>
    <row r="174" spans="1:4" x14ac:dyDescent="0.25">
      <c r="A174" s="1" t="s">
        <v>299</v>
      </c>
      <c r="B174" s="2" t="s">
        <v>300</v>
      </c>
      <c r="C174" s="2">
        <v>0</v>
      </c>
      <c r="D174"/>
    </row>
    <row r="175" spans="1:4" x14ac:dyDescent="0.25">
      <c r="A175" s="3" t="s">
        <v>301</v>
      </c>
      <c r="B175" s="4" t="s">
        <v>302</v>
      </c>
      <c r="C175" s="34">
        <v>4283.9159999999993</v>
      </c>
      <c r="D175"/>
    </row>
    <row r="176" spans="1:4" x14ac:dyDescent="0.25">
      <c r="A176" s="1" t="s">
        <v>303</v>
      </c>
      <c r="B176" s="2" t="s">
        <v>252</v>
      </c>
      <c r="C176" s="2">
        <v>0</v>
      </c>
      <c r="D176"/>
    </row>
    <row r="177" spans="1:4" x14ac:dyDescent="0.25">
      <c r="A177" s="3" t="s">
        <v>304</v>
      </c>
      <c r="B177" s="4" t="s">
        <v>305</v>
      </c>
      <c r="C177" s="4">
        <v>0</v>
      </c>
      <c r="D177"/>
    </row>
    <row r="178" spans="1:4" x14ac:dyDescent="0.25">
      <c r="A178" s="1" t="s">
        <v>306</v>
      </c>
      <c r="B178" s="2" t="s">
        <v>307</v>
      </c>
      <c r="C178" s="33">
        <v>4930.8599999999997</v>
      </c>
      <c r="D178"/>
    </row>
    <row r="179" spans="1:4" x14ac:dyDescent="0.25">
      <c r="A179" s="3" t="s">
        <v>308</v>
      </c>
      <c r="B179" s="4" t="s">
        <v>309</v>
      </c>
      <c r="C179" s="45">
        <v>7632.0959999999995</v>
      </c>
      <c r="D179"/>
    </row>
    <row r="180" spans="1:4" x14ac:dyDescent="0.25">
      <c r="A180" s="1" t="s">
        <v>310</v>
      </c>
      <c r="B180" s="2" t="s">
        <v>311</v>
      </c>
      <c r="C180" s="2">
        <v>0</v>
      </c>
      <c r="D180"/>
    </row>
    <row r="181" spans="1:4" x14ac:dyDescent="0.25">
      <c r="A181" s="3" t="s">
        <v>312</v>
      </c>
      <c r="B181" s="4" t="s">
        <v>313</v>
      </c>
      <c r="C181" s="47">
        <v>2880</v>
      </c>
      <c r="D181"/>
    </row>
    <row r="182" spans="1:4" x14ac:dyDescent="0.25">
      <c r="A182" s="1" t="s">
        <v>314</v>
      </c>
      <c r="B182" s="2" t="s">
        <v>315</v>
      </c>
      <c r="C182" s="2">
        <v>0</v>
      </c>
      <c r="D182"/>
    </row>
    <row r="183" spans="1:4" x14ac:dyDescent="0.25">
      <c r="A183" s="3" t="s">
        <v>316</v>
      </c>
      <c r="B183" s="4" t="s">
        <v>317</v>
      </c>
      <c r="C183" s="46">
        <v>5662.44</v>
      </c>
      <c r="D183"/>
    </row>
    <row r="184" spans="1:4" x14ac:dyDescent="0.25">
      <c r="A184" s="1" t="s">
        <v>318</v>
      </c>
      <c r="B184" s="2" t="s">
        <v>319</v>
      </c>
      <c r="C184" s="40">
        <v>1.8359999999999999</v>
      </c>
      <c r="D184"/>
    </row>
    <row r="185" spans="1:4" x14ac:dyDescent="0.25">
      <c r="A185" s="3" t="s">
        <v>320</v>
      </c>
      <c r="B185" s="4" t="s">
        <v>321</v>
      </c>
      <c r="C185" s="43">
        <v>3327.9479999999999</v>
      </c>
      <c r="D185"/>
    </row>
    <row r="186" spans="1:4" x14ac:dyDescent="0.25">
      <c r="A186" s="1" t="s">
        <v>322</v>
      </c>
      <c r="B186" s="2" t="s">
        <v>323</v>
      </c>
      <c r="C186" s="39">
        <v>3920.7359999999999</v>
      </c>
      <c r="D186"/>
    </row>
    <row r="187" spans="1:4" x14ac:dyDescent="0.25">
      <c r="A187" s="3" t="s">
        <v>324</v>
      </c>
      <c r="B187" s="4" t="s">
        <v>325</v>
      </c>
      <c r="C187" s="36">
        <v>17067.348000000002</v>
      </c>
      <c r="D187"/>
    </row>
    <row r="188" spans="1:4" x14ac:dyDescent="0.25">
      <c r="A188" s="1" t="s">
        <v>326</v>
      </c>
      <c r="B188" s="2" t="s">
        <v>327</v>
      </c>
      <c r="C188" s="2">
        <v>0</v>
      </c>
      <c r="D188"/>
    </row>
    <row r="189" spans="1:4" x14ac:dyDescent="0.25">
      <c r="A189" s="3" t="s">
        <v>328</v>
      </c>
      <c r="B189" s="4" t="s">
        <v>329</v>
      </c>
      <c r="C189" s="36">
        <v>13827.132</v>
      </c>
      <c r="D189"/>
    </row>
    <row r="190" spans="1:4" x14ac:dyDescent="0.25">
      <c r="A190" s="1" t="s">
        <v>330</v>
      </c>
      <c r="B190" s="2" t="s">
        <v>331</v>
      </c>
      <c r="C190" s="2">
        <v>0</v>
      </c>
      <c r="D190"/>
    </row>
    <row r="191" spans="1:4" x14ac:dyDescent="0.25">
      <c r="A191" s="3" t="s">
        <v>332</v>
      </c>
      <c r="B191" s="4" t="s">
        <v>333</v>
      </c>
      <c r="C191" s="36">
        <v>147.47999999999999</v>
      </c>
      <c r="D191"/>
    </row>
    <row r="192" spans="1:4" x14ac:dyDescent="0.25">
      <c r="A192" s="1" t="s">
        <v>334</v>
      </c>
      <c r="B192" s="2" t="s">
        <v>335</v>
      </c>
      <c r="C192" s="33">
        <v>4295.0159999999996</v>
      </c>
      <c r="D192"/>
    </row>
    <row r="193" spans="1:4" x14ac:dyDescent="0.25">
      <c r="A193" s="3" t="s">
        <v>336</v>
      </c>
      <c r="B193" s="4" t="s">
        <v>337</v>
      </c>
      <c r="C193" s="34">
        <v>492.072</v>
      </c>
      <c r="D193"/>
    </row>
    <row r="194" spans="1:4" x14ac:dyDescent="0.25">
      <c r="A194" s="1" t="s">
        <v>338</v>
      </c>
      <c r="B194" s="2" t="s">
        <v>339</v>
      </c>
      <c r="C194" s="2">
        <v>0</v>
      </c>
      <c r="D194"/>
    </row>
    <row r="195" spans="1:4" x14ac:dyDescent="0.25">
      <c r="A195" s="3" t="s">
        <v>340</v>
      </c>
      <c r="B195" s="4" t="s">
        <v>341</v>
      </c>
      <c r="C195" s="46">
        <v>5397.5999999999995</v>
      </c>
      <c r="D195"/>
    </row>
    <row r="196" spans="1:4" x14ac:dyDescent="0.25">
      <c r="A196" s="1" t="s">
        <v>342</v>
      </c>
      <c r="B196" s="2" t="s">
        <v>343</v>
      </c>
      <c r="C196" s="48">
        <v>7923.5999999999995</v>
      </c>
      <c r="D196"/>
    </row>
    <row r="197" spans="1:4" x14ac:dyDescent="0.25">
      <c r="A197" s="3" t="s">
        <v>344</v>
      </c>
      <c r="B197" s="4" t="s">
        <v>252</v>
      </c>
      <c r="C197" s="47">
        <v>219</v>
      </c>
      <c r="D197"/>
    </row>
    <row r="198" spans="1:4" x14ac:dyDescent="0.25">
      <c r="A198" s="1" t="s">
        <v>345</v>
      </c>
      <c r="B198" s="2" t="s">
        <v>346</v>
      </c>
      <c r="C198" s="40">
        <v>1485.6</v>
      </c>
      <c r="D198"/>
    </row>
    <row r="199" spans="1:4" x14ac:dyDescent="0.25">
      <c r="A199" s="3" t="s">
        <v>347</v>
      </c>
      <c r="B199" s="4" t="s">
        <v>348</v>
      </c>
      <c r="C199" s="43">
        <v>378401.68799999997</v>
      </c>
      <c r="D199"/>
    </row>
    <row r="200" spans="1:4" x14ac:dyDescent="0.25">
      <c r="A200" s="1" t="s">
        <v>349</v>
      </c>
      <c r="B200" s="2" t="s">
        <v>350</v>
      </c>
      <c r="C200" s="38">
        <v>61880.687999999995</v>
      </c>
      <c r="D200"/>
    </row>
    <row r="201" spans="1:4" x14ac:dyDescent="0.25">
      <c r="A201" s="3" t="s">
        <v>351</v>
      </c>
      <c r="B201" s="4" t="s">
        <v>352</v>
      </c>
      <c r="C201" s="36">
        <v>-13535.412</v>
      </c>
      <c r="D201"/>
    </row>
    <row r="202" spans="1:4" x14ac:dyDescent="0.25">
      <c r="A202" s="1" t="s">
        <v>353</v>
      </c>
      <c r="B202" s="2" t="s">
        <v>354</v>
      </c>
      <c r="C202" s="2">
        <v>0</v>
      </c>
      <c r="D202"/>
    </row>
    <row r="203" spans="1:4" x14ac:dyDescent="0.25">
      <c r="A203" s="3" t="s">
        <v>355</v>
      </c>
      <c r="B203" s="4" t="s">
        <v>356</v>
      </c>
      <c r="C203" s="43">
        <v>3709.2</v>
      </c>
      <c r="D203"/>
    </row>
    <row r="204" spans="1:4" x14ac:dyDescent="0.25">
      <c r="A204" s="1" t="s">
        <v>357</v>
      </c>
      <c r="B204" s="2" t="s">
        <v>358</v>
      </c>
      <c r="C204" s="49">
        <v>99461.028000000006</v>
      </c>
      <c r="D204"/>
    </row>
    <row r="205" spans="1:4" x14ac:dyDescent="0.25">
      <c r="A205" s="3" t="s">
        <v>359</v>
      </c>
      <c r="B205" s="4" t="s">
        <v>516</v>
      </c>
      <c r="C205" s="36">
        <v>15619.608</v>
      </c>
      <c r="D205"/>
    </row>
    <row r="206" spans="1:4" x14ac:dyDescent="0.25">
      <c r="A206" s="1" t="s">
        <v>360</v>
      </c>
      <c r="B206" s="2" t="s">
        <v>361</v>
      </c>
      <c r="C206" s="39">
        <v>34894.631999999998</v>
      </c>
      <c r="D206"/>
    </row>
    <row r="207" spans="1:4" x14ac:dyDescent="0.25">
      <c r="A207" s="3" t="s">
        <v>362</v>
      </c>
      <c r="B207" s="4" t="s">
        <v>517</v>
      </c>
      <c r="C207" s="46">
        <v>5602.5959999999995</v>
      </c>
      <c r="D207"/>
    </row>
    <row r="208" spans="1:4" x14ac:dyDescent="0.25">
      <c r="A208" s="1" t="s">
        <v>363</v>
      </c>
      <c r="B208" s="2" t="s">
        <v>364</v>
      </c>
      <c r="C208" s="40">
        <v>1494.828</v>
      </c>
      <c r="D208"/>
    </row>
    <row r="209" spans="1:4" x14ac:dyDescent="0.25">
      <c r="A209" s="3" t="s">
        <v>365</v>
      </c>
      <c r="B209" s="4" t="s">
        <v>518</v>
      </c>
      <c r="C209" s="47">
        <v>258.28800000000001</v>
      </c>
      <c r="D209"/>
    </row>
    <row r="210" spans="1:4" x14ac:dyDescent="0.25">
      <c r="A210" s="1" t="s">
        <v>366</v>
      </c>
      <c r="B210" s="2" t="s">
        <v>367</v>
      </c>
      <c r="C210" s="2">
        <v>0</v>
      </c>
      <c r="D210"/>
    </row>
    <row r="211" spans="1:4" x14ac:dyDescent="0.25">
      <c r="A211" s="3" t="s">
        <v>368</v>
      </c>
      <c r="B211" s="4" t="s">
        <v>369</v>
      </c>
      <c r="C211" s="4">
        <v>0</v>
      </c>
      <c r="D211"/>
    </row>
    <row r="212" spans="1:4" x14ac:dyDescent="0.25">
      <c r="A212" s="1" t="s">
        <v>370</v>
      </c>
      <c r="B212" s="2" t="s">
        <v>371</v>
      </c>
      <c r="C212" s="35">
        <v>2081.136</v>
      </c>
      <c r="D212"/>
    </row>
    <row r="213" spans="1:4" x14ac:dyDescent="0.25">
      <c r="A213" s="3" t="s">
        <v>372</v>
      </c>
      <c r="B213" s="4" t="s">
        <v>252</v>
      </c>
      <c r="C213" s="4">
        <v>0</v>
      </c>
      <c r="D213"/>
    </row>
    <row r="214" spans="1:4" x14ac:dyDescent="0.25">
      <c r="A214" s="1" t="s">
        <v>373</v>
      </c>
      <c r="B214" s="2" t="s">
        <v>374</v>
      </c>
      <c r="C214" s="2">
        <v>0</v>
      </c>
      <c r="D214"/>
    </row>
    <row r="215" spans="1:4" x14ac:dyDescent="0.25">
      <c r="A215" s="3" t="s">
        <v>375</v>
      </c>
      <c r="B215" s="4" t="s">
        <v>376</v>
      </c>
      <c r="C215" s="4">
        <v>0</v>
      </c>
      <c r="D215"/>
    </row>
    <row r="216" spans="1:4" x14ac:dyDescent="0.25">
      <c r="A216" s="1" t="s">
        <v>377</v>
      </c>
      <c r="B216" s="2" t="s">
        <v>378</v>
      </c>
      <c r="C216" s="35">
        <v>-25120.799999999999</v>
      </c>
      <c r="D216"/>
    </row>
    <row r="217" spans="1:4" x14ac:dyDescent="0.25">
      <c r="A217" s="3" t="s">
        <v>379</v>
      </c>
      <c r="B217" s="4" t="s">
        <v>380</v>
      </c>
      <c r="C217" s="4">
        <v>0</v>
      </c>
      <c r="D217"/>
    </row>
    <row r="218" spans="1:4" x14ac:dyDescent="0.25">
      <c r="A218" s="1" t="s">
        <v>381</v>
      </c>
      <c r="B218" s="2" t="s">
        <v>382</v>
      </c>
      <c r="C218" s="2">
        <v>0</v>
      </c>
      <c r="D218"/>
    </row>
    <row r="219" spans="1:4" x14ac:dyDescent="0.25">
      <c r="A219" s="3" t="s">
        <v>383</v>
      </c>
      <c r="B219" s="4" t="s">
        <v>384</v>
      </c>
      <c r="C219" s="4">
        <v>0</v>
      </c>
      <c r="D219"/>
    </row>
    <row r="220" spans="1:4" x14ac:dyDescent="0.25">
      <c r="A220" s="1" t="s">
        <v>385</v>
      </c>
      <c r="B220" s="2" t="s">
        <v>386</v>
      </c>
      <c r="C220" s="44">
        <v>5426.0759999999991</v>
      </c>
      <c r="D220"/>
    </row>
    <row r="221" spans="1:4" x14ac:dyDescent="0.25">
      <c r="A221" s="3" t="s">
        <v>387</v>
      </c>
      <c r="B221" s="4" t="s">
        <v>388</v>
      </c>
      <c r="C221" s="43">
        <v>3835.3919999999998</v>
      </c>
      <c r="D221"/>
    </row>
    <row r="222" spans="1:4" x14ac:dyDescent="0.25">
      <c r="A222" s="1" t="s">
        <v>389</v>
      </c>
      <c r="B222" s="2" t="s">
        <v>390</v>
      </c>
      <c r="C222" s="2">
        <v>0</v>
      </c>
      <c r="D222"/>
    </row>
    <row r="223" spans="1:4" x14ac:dyDescent="0.25">
      <c r="A223" s="3" t="s">
        <v>391</v>
      </c>
      <c r="B223" s="4" t="s">
        <v>392</v>
      </c>
      <c r="C223" s="45">
        <v>74.399999999999991</v>
      </c>
      <c r="D223"/>
    </row>
    <row r="224" spans="1:4" x14ac:dyDescent="0.25">
      <c r="A224" s="1" t="s">
        <v>393</v>
      </c>
      <c r="B224" s="2" t="s">
        <v>394</v>
      </c>
      <c r="C224" s="40">
        <v>1004.64</v>
      </c>
      <c r="D224"/>
    </row>
    <row r="225" spans="1:4" x14ac:dyDescent="0.25">
      <c r="A225" s="3" t="s">
        <v>395</v>
      </c>
      <c r="B225" s="4" t="s">
        <v>396</v>
      </c>
      <c r="C225" s="4">
        <v>0</v>
      </c>
      <c r="D225"/>
    </row>
    <row r="226" spans="1:4" x14ac:dyDescent="0.25">
      <c r="A226" s="1" t="s">
        <v>397</v>
      </c>
      <c r="B226" s="2" t="s">
        <v>398</v>
      </c>
      <c r="C226" s="40">
        <v>117280.24799999999</v>
      </c>
      <c r="D226"/>
    </row>
    <row r="227" spans="1:4" x14ac:dyDescent="0.25">
      <c r="A227" s="3" t="s">
        <v>399</v>
      </c>
      <c r="B227" s="4" t="s">
        <v>400</v>
      </c>
      <c r="C227" s="36">
        <v>13735.44</v>
      </c>
      <c r="D227"/>
    </row>
    <row r="228" spans="1:4" x14ac:dyDescent="0.25">
      <c r="A228" s="1" t="s">
        <v>401</v>
      </c>
      <c r="B228" s="2" t="s">
        <v>402</v>
      </c>
      <c r="C228" s="2">
        <v>0</v>
      </c>
      <c r="D228"/>
    </row>
    <row r="229" spans="1:4" x14ac:dyDescent="0.25">
      <c r="A229" s="3" t="s">
        <v>403</v>
      </c>
      <c r="B229" s="4" t="s">
        <v>404</v>
      </c>
      <c r="C229" s="41">
        <v>6766.8</v>
      </c>
      <c r="D229"/>
    </row>
    <row r="230" spans="1:4" x14ac:dyDescent="0.25">
      <c r="A230" s="1" t="s">
        <v>405</v>
      </c>
      <c r="B230" s="2" t="s">
        <v>406</v>
      </c>
      <c r="C230" s="2">
        <v>0</v>
      </c>
      <c r="D230"/>
    </row>
    <row r="231" spans="1:4" x14ac:dyDescent="0.25">
      <c r="A231" s="3" t="s">
        <v>407</v>
      </c>
      <c r="B231" s="4" t="s">
        <v>408</v>
      </c>
      <c r="C231" s="36">
        <v>-1800</v>
      </c>
      <c r="D231"/>
    </row>
    <row r="232" spans="1:4" x14ac:dyDescent="0.25">
      <c r="A232" s="1" t="s">
        <v>409</v>
      </c>
      <c r="B232" s="2" t="s">
        <v>410</v>
      </c>
      <c r="C232" s="35">
        <v>-286271.45999999996</v>
      </c>
      <c r="D232"/>
    </row>
    <row r="233" spans="1:4" x14ac:dyDescent="0.25">
      <c r="A233" s="3" t="s">
        <v>411</v>
      </c>
      <c r="B233" s="4" t="s">
        <v>412</v>
      </c>
      <c r="C233" s="46">
        <v>-50554.092000000004</v>
      </c>
      <c r="D233"/>
    </row>
    <row r="234" spans="1:4" x14ac:dyDescent="0.25">
      <c r="A234" s="1" t="s">
        <v>413</v>
      </c>
      <c r="B234" s="2" t="s">
        <v>414</v>
      </c>
      <c r="C234" s="39">
        <v>-30282.432000000001</v>
      </c>
      <c r="D234"/>
    </row>
    <row r="235" spans="1:4" x14ac:dyDescent="0.25">
      <c r="A235" s="3" t="s">
        <v>415</v>
      </c>
      <c r="B235" s="4" t="s">
        <v>416</v>
      </c>
      <c r="C235" s="41">
        <v>-60447</v>
      </c>
      <c r="D235"/>
    </row>
    <row r="236" spans="1:4" x14ac:dyDescent="0.25">
      <c r="A236" s="1" t="s">
        <v>417</v>
      </c>
      <c r="B236" s="2" t="s">
        <v>418</v>
      </c>
      <c r="C236" s="37">
        <v>-828</v>
      </c>
      <c r="D236"/>
    </row>
    <row r="237" spans="1:4" x14ac:dyDescent="0.25">
      <c r="A237" s="3" t="s">
        <v>419</v>
      </c>
      <c r="B237" s="4" t="s">
        <v>519</v>
      </c>
      <c r="C237" s="50">
        <v>-84856.788</v>
      </c>
      <c r="D237"/>
    </row>
    <row r="238" spans="1:4" x14ac:dyDescent="0.25">
      <c r="A238" s="1" t="s">
        <v>420</v>
      </c>
      <c r="B238" s="2" t="s">
        <v>520</v>
      </c>
      <c r="C238" s="35">
        <v>-267.51600000000002</v>
      </c>
      <c r="D238"/>
    </row>
    <row r="239" spans="1:4" x14ac:dyDescent="0.25">
      <c r="A239" s="3" t="s">
        <v>421</v>
      </c>
      <c r="B239" s="4" t="s">
        <v>521</v>
      </c>
      <c r="C239" s="36">
        <v>-1345.452</v>
      </c>
      <c r="D239"/>
    </row>
    <row r="240" spans="1:4" x14ac:dyDescent="0.25">
      <c r="A240" s="1" t="s">
        <v>422</v>
      </c>
      <c r="B240" s="2" t="s">
        <v>423</v>
      </c>
      <c r="C240" s="35">
        <v>-2816.4</v>
      </c>
      <c r="D240"/>
    </row>
    <row r="241" spans="1:4" x14ac:dyDescent="0.25">
      <c r="A241" s="3" t="s">
        <v>424</v>
      </c>
      <c r="B241" s="4" t="s">
        <v>425</v>
      </c>
      <c r="C241" s="43">
        <v>-33948.827999999994</v>
      </c>
      <c r="D241"/>
    </row>
    <row r="242" spans="1:4" x14ac:dyDescent="0.25">
      <c r="A242" s="1" t="s">
        <v>426</v>
      </c>
      <c r="B242" s="2" t="s">
        <v>427</v>
      </c>
      <c r="C242" s="40">
        <v>-10073.051999999998</v>
      </c>
      <c r="D242"/>
    </row>
    <row r="243" spans="1:4" x14ac:dyDescent="0.25">
      <c r="A243" s="3" t="s">
        <v>428</v>
      </c>
      <c r="B243" s="4" t="s">
        <v>429</v>
      </c>
      <c r="C243" s="41">
        <v>-64421.796000000002</v>
      </c>
      <c r="D243"/>
    </row>
    <row r="244" spans="1:4" x14ac:dyDescent="0.25">
      <c r="A244" s="1" t="s">
        <v>430</v>
      </c>
      <c r="B244" s="2" t="s">
        <v>431</v>
      </c>
      <c r="C244" s="40">
        <v>-14050.055999999999</v>
      </c>
      <c r="D244"/>
    </row>
    <row r="245" spans="1:4" x14ac:dyDescent="0.25">
      <c r="A245" s="3" t="s">
        <v>432</v>
      </c>
      <c r="B245" s="4" t="s">
        <v>433</v>
      </c>
      <c r="C245" s="47">
        <v>-245276.17199999999</v>
      </c>
      <c r="D245"/>
    </row>
    <row r="246" spans="1:4" x14ac:dyDescent="0.25">
      <c r="A246" s="1" t="s">
        <v>434</v>
      </c>
      <c r="B246" s="2" t="s">
        <v>522</v>
      </c>
      <c r="C246" s="35">
        <v>-2163.768</v>
      </c>
      <c r="D246"/>
    </row>
    <row r="247" spans="1:4" x14ac:dyDescent="0.25">
      <c r="A247" s="3" t="s">
        <v>435</v>
      </c>
      <c r="B247" s="4" t="s">
        <v>436</v>
      </c>
      <c r="C247" s="34">
        <v>-443.976</v>
      </c>
      <c r="D247"/>
    </row>
    <row r="248" spans="1:4" x14ac:dyDescent="0.25">
      <c r="A248" s="1" t="s">
        <v>437</v>
      </c>
      <c r="B248" s="2" t="s">
        <v>438</v>
      </c>
      <c r="C248" s="35">
        <v>-265434.84000000003</v>
      </c>
      <c r="D248"/>
    </row>
    <row r="249" spans="1:4" x14ac:dyDescent="0.25">
      <c r="A249" s="3" t="s">
        <v>439</v>
      </c>
      <c r="B249" s="4" t="s">
        <v>440</v>
      </c>
      <c r="C249" s="36">
        <v>-121243.476</v>
      </c>
      <c r="D249"/>
    </row>
    <row r="250" spans="1:4" x14ac:dyDescent="0.25">
      <c r="A250" s="1" t="s">
        <v>441</v>
      </c>
      <c r="B250" s="2" t="s">
        <v>442</v>
      </c>
      <c r="C250" s="33">
        <v>-45169.86</v>
      </c>
      <c r="D250"/>
    </row>
    <row r="251" spans="1:4" x14ac:dyDescent="0.25">
      <c r="A251" s="3" t="s">
        <v>443</v>
      </c>
      <c r="B251" s="4" t="s">
        <v>444</v>
      </c>
      <c r="C251" s="46">
        <v>-58414.607999999993</v>
      </c>
      <c r="D251"/>
    </row>
    <row r="252" spans="1:4" x14ac:dyDescent="0.25">
      <c r="A252" s="1" t="s">
        <v>445</v>
      </c>
      <c r="B252" s="2" t="s">
        <v>446</v>
      </c>
      <c r="C252" s="44">
        <v>-534786.29999999993</v>
      </c>
      <c r="D252"/>
    </row>
    <row r="253" spans="1:4" x14ac:dyDescent="0.25">
      <c r="A253" s="3" t="s">
        <v>447</v>
      </c>
      <c r="B253" s="4" t="s">
        <v>448</v>
      </c>
      <c r="C253" s="50">
        <v>-8866.7879999999986</v>
      </c>
      <c r="D253"/>
    </row>
    <row r="254" spans="1:4" x14ac:dyDescent="0.25">
      <c r="A254" s="1" t="s">
        <v>449</v>
      </c>
      <c r="B254" s="2" t="s">
        <v>523</v>
      </c>
      <c r="C254" s="37">
        <v>-834112.95600000001</v>
      </c>
      <c r="D254"/>
    </row>
    <row r="255" spans="1:4" x14ac:dyDescent="0.25">
      <c r="A255" s="3" t="s">
        <v>450</v>
      </c>
      <c r="B255" s="4" t="s">
        <v>524</v>
      </c>
      <c r="C255" s="45">
        <v>-77412.587999999989</v>
      </c>
      <c r="D255"/>
    </row>
    <row r="256" spans="1:4" x14ac:dyDescent="0.25">
      <c r="A256" s="1" t="s">
        <v>451</v>
      </c>
      <c r="B256" s="2" t="s">
        <v>525</v>
      </c>
      <c r="C256" s="38">
        <v>-60189.84</v>
      </c>
      <c r="D256"/>
    </row>
    <row r="257" spans="1:4" x14ac:dyDescent="0.25">
      <c r="A257" s="3" t="s">
        <v>452</v>
      </c>
      <c r="B257" s="4" t="s">
        <v>526</v>
      </c>
      <c r="C257" s="47">
        <v>-28623.527999999998</v>
      </c>
      <c r="D257"/>
    </row>
    <row r="258" spans="1:4" x14ac:dyDescent="0.25">
      <c r="A258" s="1" t="s">
        <v>453</v>
      </c>
      <c r="B258" s="2" t="s">
        <v>527</v>
      </c>
      <c r="C258" s="49">
        <v>-95662.991999999998</v>
      </c>
      <c r="D258"/>
    </row>
    <row r="259" spans="1:4" x14ac:dyDescent="0.25">
      <c r="A259" s="3" t="s">
        <v>454</v>
      </c>
      <c r="B259" s="4" t="s">
        <v>528</v>
      </c>
      <c r="C259" s="36">
        <v>-13800</v>
      </c>
      <c r="D259"/>
    </row>
    <row r="260" spans="1:4" x14ac:dyDescent="0.25">
      <c r="A260" s="1" t="s">
        <v>455</v>
      </c>
      <c r="B260" s="2" t="s">
        <v>456</v>
      </c>
      <c r="C260" s="35">
        <v>-2568.06</v>
      </c>
      <c r="D260"/>
    </row>
    <row r="261" spans="1:4" x14ac:dyDescent="0.25">
      <c r="A261" s="3" t="s">
        <v>457</v>
      </c>
      <c r="B261" s="4" t="s">
        <v>458</v>
      </c>
      <c r="C261" s="41">
        <v>-62937.479999999996</v>
      </c>
      <c r="D261"/>
    </row>
    <row r="262" spans="1:4" x14ac:dyDescent="0.25">
      <c r="A262" s="1" t="s">
        <v>459</v>
      </c>
      <c r="B262" s="2" t="s">
        <v>529</v>
      </c>
      <c r="C262" s="49">
        <v>-96.551999999999992</v>
      </c>
      <c r="D262"/>
    </row>
    <row r="263" spans="1:4" x14ac:dyDescent="0.25">
      <c r="A263" s="3" t="s">
        <v>460</v>
      </c>
      <c r="B263" s="4" t="s">
        <v>461</v>
      </c>
      <c r="C263" s="36">
        <v>-15049.871999999999</v>
      </c>
      <c r="D263"/>
    </row>
    <row r="264" spans="1:4" x14ac:dyDescent="0.25">
      <c r="A264" s="1" t="s">
        <v>462</v>
      </c>
      <c r="B264" s="2" t="s">
        <v>463</v>
      </c>
      <c r="C264" s="33">
        <v>-4072.3439999999996</v>
      </c>
      <c r="D264"/>
    </row>
    <row r="265" spans="1:4" x14ac:dyDescent="0.25">
      <c r="A265" s="3" t="s">
        <v>464</v>
      </c>
      <c r="B265" s="4" t="s">
        <v>465</v>
      </c>
      <c r="C265" s="47">
        <v>-257949.14399999997</v>
      </c>
      <c r="D265"/>
    </row>
    <row r="266" spans="1:4" x14ac:dyDescent="0.25">
      <c r="A266" s="1" t="s">
        <v>466</v>
      </c>
      <c r="B266" s="2" t="s">
        <v>467</v>
      </c>
      <c r="C266" s="40">
        <v>-115.64400000000001</v>
      </c>
      <c r="D266"/>
    </row>
    <row r="267" spans="1:4" x14ac:dyDescent="0.25">
      <c r="A267" s="3" t="s">
        <v>468</v>
      </c>
      <c r="B267" s="4" t="s">
        <v>469</v>
      </c>
      <c r="C267" s="36">
        <v>-1148.04</v>
      </c>
      <c r="D267"/>
    </row>
    <row r="268" spans="1:4" x14ac:dyDescent="0.25">
      <c r="A268" s="1" t="s">
        <v>470</v>
      </c>
      <c r="B268" s="2" t="s">
        <v>471</v>
      </c>
      <c r="C268" s="37">
        <v>-8959.1880000000001</v>
      </c>
      <c r="D268"/>
    </row>
    <row r="269" spans="1:4" x14ac:dyDescent="0.25">
      <c r="A269" s="3" t="s">
        <v>472</v>
      </c>
      <c r="B269" s="4" t="s">
        <v>473</v>
      </c>
      <c r="C269" s="4">
        <v>0</v>
      </c>
      <c r="D269"/>
    </row>
    <row r="270" spans="1:4" x14ac:dyDescent="0.25">
      <c r="A270" s="1" t="s">
        <v>474</v>
      </c>
      <c r="B270" s="2" t="s">
        <v>475</v>
      </c>
      <c r="C270" s="2">
        <v>0</v>
      </c>
      <c r="D270"/>
    </row>
    <row r="271" spans="1:4" x14ac:dyDescent="0.25">
      <c r="A271" s="3" t="s">
        <v>476</v>
      </c>
      <c r="B271" s="4" t="s">
        <v>477</v>
      </c>
      <c r="C271" s="4">
        <v>0</v>
      </c>
      <c r="D271"/>
    </row>
    <row r="272" spans="1:4" x14ac:dyDescent="0.25">
      <c r="A272" s="1" t="s">
        <v>478</v>
      </c>
      <c r="B272" s="2" t="s">
        <v>479</v>
      </c>
      <c r="C272" s="40">
        <v>-13015.332</v>
      </c>
      <c r="D272"/>
    </row>
    <row r="273" spans="1:4" x14ac:dyDescent="0.25">
      <c r="A273" s="3" t="s">
        <v>480</v>
      </c>
      <c r="B273" s="4" t="s">
        <v>481</v>
      </c>
      <c r="C273" s="36">
        <v>-19473.12</v>
      </c>
      <c r="D273"/>
    </row>
    <row r="274" spans="1:4" x14ac:dyDescent="0.25">
      <c r="A274" s="1" t="s">
        <v>482</v>
      </c>
      <c r="B274" s="2" t="s">
        <v>483</v>
      </c>
      <c r="C274" s="2">
        <v>0</v>
      </c>
      <c r="D274"/>
    </row>
    <row r="275" spans="1:4" x14ac:dyDescent="0.25">
      <c r="A275" s="5" t="s">
        <v>484</v>
      </c>
      <c r="B275" s="6" t="s">
        <v>485</v>
      </c>
      <c r="C275" s="51">
        <v>-27556.115999999998</v>
      </c>
      <c r="D275"/>
    </row>
  </sheetData>
  <autoFilter ref="A1:C2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7"/>
  <sheetViews>
    <sheetView showGridLines="0" workbookViewId="0">
      <selection activeCell="E27" sqref="E27"/>
    </sheetView>
  </sheetViews>
  <sheetFormatPr baseColWidth="10" defaultRowHeight="15" x14ac:dyDescent="0.25"/>
  <cols>
    <col min="7" max="7" width="22.140625" customWidth="1"/>
  </cols>
  <sheetData>
    <row r="5" spans="2:8" ht="30" x14ac:dyDescent="0.25">
      <c r="B5" s="10" t="s">
        <v>488</v>
      </c>
      <c r="C5" s="10" t="s">
        <v>489</v>
      </c>
      <c r="D5" s="10" t="s">
        <v>490</v>
      </c>
      <c r="E5" s="11" t="s">
        <v>491</v>
      </c>
      <c r="F5" s="31" t="s">
        <v>492</v>
      </c>
      <c r="G5" s="12" t="s">
        <v>493</v>
      </c>
      <c r="H5" s="10" t="s">
        <v>494</v>
      </c>
    </row>
    <row r="6" spans="2:8" ht="30" x14ac:dyDescent="0.25">
      <c r="B6" s="20">
        <v>1</v>
      </c>
      <c r="C6" s="14">
        <v>0.3125</v>
      </c>
      <c r="D6" s="13">
        <v>65</v>
      </c>
      <c r="E6" s="14">
        <v>0.30102999566398114</v>
      </c>
      <c r="F6" s="13">
        <v>63</v>
      </c>
      <c r="G6" s="21" t="s">
        <v>495</v>
      </c>
      <c r="H6" s="18">
        <v>9.0903525507637015E-2</v>
      </c>
    </row>
    <row r="7" spans="2:8" ht="30" x14ac:dyDescent="0.25">
      <c r="B7" s="22">
        <v>2</v>
      </c>
      <c r="C7" s="14">
        <v>0.14903846153846154</v>
      </c>
      <c r="D7" s="13">
        <v>31</v>
      </c>
      <c r="E7" s="14">
        <v>0.17609125905568124</v>
      </c>
      <c r="F7" s="13">
        <v>37</v>
      </c>
      <c r="G7" s="21" t="s">
        <v>501</v>
      </c>
      <c r="H7" s="18">
        <v>0.86446994783235942</v>
      </c>
    </row>
    <row r="8" spans="2:8" ht="30" x14ac:dyDescent="0.25">
      <c r="B8" s="23">
        <v>3</v>
      </c>
      <c r="C8" s="14">
        <v>0.10576923076923077</v>
      </c>
      <c r="D8" s="13">
        <v>22</v>
      </c>
      <c r="E8" s="14">
        <v>0.12493873660829991</v>
      </c>
      <c r="F8" s="13">
        <v>26</v>
      </c>
      <c r="G8" s="21" t="s">
        <v>502</v>
      </c>
      <c r="H8" s="18">
        <v>0.61176983640681659</v>
      </c>
    </row>
    <row r="9" spans="2:8" ht="30" x14ac:dyDescent="0.25">
      <c r="B9" s="24">
        <v>4</v>
      </c>
      <c r="C9" s="14">
        <v>0.11057692307692307</v>
      </c>
      <c r="D9" s="13">
        <v>23</v>
      </c>
      <c r="E9" s="14">
        <v>9.6910013008056406E-2</v>
      </c>
      <c r="F9" s="13">
        <v>20</v>
      </c>
      <c r="G9" s="21" t="s">
        <v>503</v>
      </c>
      <c r="H9" s="18">
        <v>0.40089935401733895</v>
      </c>
    </row>
    <row r="10" spans="2:8" ht="30" x14ac:dyDescent="0.25">
      <c r="B10" s="25">
        <v>5</v>
      </c>
      <c r="C10" s="14">
        <v>9.1346153846153841E-2</v>
      </c>
      <c r="D10" s="13">
        <v>19</v>
      </c>
      <c r="E10" s="14">
        <v>7.9181246047624804E-2</v>
      </c>
      <c r="F10" s="13">
        <v>16</v>
      </c>
      <c r="G10" s="21" t="s">
        <v>504</v>
      </c>
      <c r="H10" s="18">
        <v>0.38873947733536063</v>
      </c>
    </row>
    <row r="11" spans="2:8" ht="30" x14ac:dyDescent="0.25">
      <c r="B11" s="26">
        <v>6</v>
      </c>
      <c r="C11" s="14">
        <v>7.6923076923076927E-2</v>
      </c>
      <c r="D11" s="13">
        <v>16</v>
      </c>
      <c r="E11" s="14">
        <v>6.6946789630613221E-2</v>
      </c>
      <c r="F11" s="13">
        <v>14</v>
      </c>
      <c r="G11" s="21" t="s">
        <v>496</v>
      </c>
      <c r="H11" s="18">
        <v>0.30922277539687165</v>
      </c>
    </row>
    <row r="12" spans="2:8" ht="30" x14ac:dyDescent="0.25">
      <c r="B12" s="27">
        <v>7</v>
      </c>
      <c r="C12" s="14">
        <v>4.807692307692308E-2</v>
      </c>
      <c r="D12" s="13">
        <v>10</v>
      </c>
      <c r="E12" s="14">
        <v>5.7991946977686726E-2</v>
      </c>
      <c r="F12" s="13">
        <v>12</v>
      </c>
      <c r="G12" s="21" t="s">
        <v>497</v>
      </c>
      <c r="H12" s="18">
        <v>0.35260070488808165</v>
      </c>
    </row>
    <row r="13" spans="2:8" ht="30" x14ac:dyDescent="0.25">
      <c r="B13" s="28">
        <v>8</v>
      </c>
      <c r="C13" s="14">
        <v>5.2884615384615384E-2</v>
      </c>
      <c r="D13" s="13">
        <v>11</v>
      </c>
      <c r="E13" s="14">
        <v>5.1152522447381284E-2</v>
      </c>
      <c r="F13" s="13">
        <v>11</v>
      </c>
      <c r="G13" s="21" t="s">
        <v>497</v>
      </c>
      <c r="H13" s="18">
        <v>1.2199405353487701E-2</v>
      </c>
    </row>
    <row r="14" spans="2:8" ht="30" x14ac:dyDescent="0.25">
      <c r="B14" s="29">
        <v>9</v>
      </c>
      <c r="C14" s="14">
        <v>5.2884615384615384E-2</v>
      </c>
      <c r="D14" s="13">
        <v>11</v>
      </c>
      <c r="E14" s="14">
        <v>4.5757490560675143E-2</v>
      </c>
      <c r="F14" s="13">
        <v>10</v>
      </c>
      <c r="G14" s="21" t="s">
        <v>497</v>
      </c>
      <c r="H14" s="18">
        <v>0.23090315460466859</v>
      </c>
    </row>
    <row r="15" spans="2:8" x14ac:dyDescent="0.25">
      <c r="B15" s="15" t="s">
        <v>498</v>
      </c>
      <c r="C15" s="16">
        <f t="shared" ref="C15:H15" si="0">SUM(C5:C14)</f>
        <v>1.0000000000000002</v>
      </c>
      <c r="D15" s="15">
        <f t="shared" si="0"/>
        <v>208</v>
      </c>
      <c r="E15" s="16">
        <f t="shared" si="0"/>
        <v>0.99999999999999989</v>
      </c>
      <c r="F15" s="15">
        <f t="shared" si="0"/>
        <v>209</v>
      </c>
      <c r="G15" s="17" t="s">
        <v>499</v>
      </c>
      <c r="H15" s="19">
        <f t="shared" si="0"/>
        <v>3.2617081813426219</v>
      </c>
    </row>
    <row r="16" spans="2:8" x14ac:dyDescent="0.25">
      <c r="G16" t="s">
        <v>500</v>
      </c>
      <c r="H16" s="9">
        <v>15.507313055865449</v>
      </c>
    </row>
    <row r="17" spans="8:8" x14ac:dyDescent="0.25">
      <c r="H17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51"/>
  <sheetViews>
    <sheetView showGridLines="0" workbookViewId="0">
      <selection activeCell="D4" sqref="D4"/>
    </sheetView>
  </sheetViews>
  <sheetFormatPr baseColWidth="10" defaultRowHeight="15" x14ac:dyDescent="0.25"/>
  <cols>
    <col min="1" max="1" width="4.85546875" customWidth="1"/>
    <col min="3" max="3" width="5.5703125" customWidth="1"/>
    <col min="4" max="4" width="37.85546875" customWidth="1"/>
    <col min="10" max="10" width="46.42578125" customWidth="1"/>
  </cols>
  <sheetData>
    <row r="8" spans="2:8" x14ac:dyDescent="0.25">
      <c r="B8">
        <v>4.3279109868359136</v>
      </c>
      <c r="H8">
        <f t="shared" ref="H8:H51" si="0">(B8-3)^2</f>
        <v>1.7633475889595298</v>
      </c>
    </row>
    <row r="9" spans="2:8" x14ac:dyDescent="0.25">
      <c r="B9">
        <v>4.3433298664185838</v>
      </c>
      <c r="H9">
        <f t="shared" si="0"/>
        <v>1.8045351300121701</v>
      </c>
    </row>
    <row r="10" spans="2:8" x14ac:dyDescent="0.25">
      <c r="B10">
        <v>4.4210539735611558</v>
      </c>
      <c r="H10">
        <f t="shared" si="0"/>
        <v>2.0193943957739502</v>
      </c>
    </row>
    <row r="11" spans="2:8" x14ac:dyDescent="0.25">
      <c r="B11">
        <v>4.44354278122539</v>
      </c>
      <c r="H11">
        <f t="shared" si="0"/>
        <v>2.0838157612279344</v>
      </c>
    </row>
    <row r="12" spans="2:8" x14ac:dyDescent="0.25">
      <c r="B12">
        <v>4.4512116573437925</v>
      </c>
      <c r="H12">
        <f t="shared" si="0"/>
        <v>2.1060152744105172</v>
      </c>
    </row>
    <row r="13" spans="2:8" x14ac:dyDescent="0.25">
      <c r="B13">
        <v>4.5562967218196064</v>
      </c>
      <c r="H13">
        <f t="shared" si="0"/>
        <v>2.4220594863464533</v>
      </c>
    </row>
    <row r="14" spans="2:8" x14ac:dyDescent="0.25">
      <c r="B14">
        <v>4.5960083236752673</v>
      </c>
      <c r="H14">
        <f t="shared" si="0"/>
        <v>2.547242569240737</v>
      </c>
    </row>
    <row r="15" spans="2:8" x14ac:dyDescent="0.25">
      <c r="B15">
        <v>4.6062007486274839</v>
      </c>
      <c r="H15">
        <f t="shared" si="0"/>
        <v>2.5798808448914894</v>
      </c>
    </row>
    <row r="16" spans="2:8" x14ac:dyDescent="0.25">
      <c r="B16">
        <v>4.666609933882758</v>
      </c>
      <c r="H16">
        <f t="shared" si="0"/>
        <v>2.7775886717166909</v>
      </c>
    </row>
    <row r="17" spans="2:11" x14ac:dyDescent="0.25">
      <c r="B17">
        <v>4.6829582835426535</v>
      </c>
      <c r="D17" t="s">
        <v>530</v>
      </c>
      <c r="E17">
        <v>44</v>
      </c>
      <c r="H17">
        <f t="shared" si="0"/>
        <v>2.8323485841448348</v>
      </c>
    </row>
    <row r="18" spans="2:11" x14ac:dyDescent="0.25">
      <c r="B18">
        <v>4.857883492203519</v>
      </c>
      <c r="D18" t="s">
        <v>531</v>
      </c>
      <c r="E18">
        <v>5.6110229713202111</v>
      </c>
      <c r="H18">
        <f t="shared" si="0"/>
        <v>3.4517310706023432</v>
      </c>
      <c r="J18" t="s">
        <v>530</v>
      </c>
      <c r="K18">
        <v>44</v>
      </c>
    </row>
    <row r="19" spans="2:11" x14ac:dyDescent="0.25">
      <c r="B19">
        <v>4.9213874220455338</v>
      </c>
      <c r="D19" t="s">
        <v>532</v>
      </c>
      <c r="E19">
        <v>0.87726076974247225</v>
      </c>
      <c r="H19">
        <f t="shared" si="0"/>
        <v>3.6917296255947822</v>
      </c>
      <c r="J19" t="s">
        <v>531</v>
      </c>
      <c r="K19">
        <v>7.5695368135698686</v>
      </c>
    </row>
    <row r="20" spans="2:11" x14ac:dyDescent="0.25">
      <c r="B20">
        <v>5.0110172735504035</v>
      </c>
      <c r="D20" t="s">
        <v>533</v>
      </c>
      <c r="E20">
        <v>1.68</v>
      </c>
      <c r="H20">
        <f t="shared" si="0"/>
        <v>4.0441904745180981</v>
      </c>
      <c r="J20" t="s">
        <v>532</v>
      </c>
      <c r="K20">
        <v>5.0321492948332072</v>
      </c>
    </row>
    <row r="21" spans="2:11" x14ac:dyDescent="0.25">
      <c r="B21">
        <v>5.0488332272792578</v>
      </c>
      <c r="D21" s="58" t="s">
        <v>534</v>
      </c>
      <c r="E21">
        <f>ROUND(_xlfn.CHISQ.INV(0.99,2),2)</f>
        <v>9.2100000000000009</v>
      </c>
      <c r="H21">
        <f t="shared" si="0"/>
        <v>4.1977175932035387</v>
      </c>
      <c r="J21" t="s">
        <v>533</v>
      </c>
      <c r="K21">
        <v>13.16</v>
      </c>
    </row>
    <row r="22" spans="2:11" x14ac:dyDescent="0.25">
      <c r="B22">
        <v>5.2176884172591302</v>
      </c>
      <c r="D22" s="58"/>
      <c r="E22" t="s">
        <v>535</v>
      </c>
      <c r="H22">
        <f t="shared" si="0"/>
        <v>4.9181419160453066</v>
      </c>
      <c r="J22" s="57" t="s">
        <v>534</v>
      </c>
      <c r="K22">
        <f>ROUND(_xlfn.CHISQ.INV(0.99,2),2)</f>
        <v>9.2100000000000009</v>
      </c>
    </row>
    <row r="23" spans="2:11" x14ac:dyDescent="0.25">
      <c r="B23">
        <v>5.3060013747120234</v>
      </c>
      <c r="H23">
        <f t="shared" si="0"/>
        <v>5.3176423401737418</v>
      </c>
      <c r="J23" s="57"/>
      <c r="K23" t="s">
        <v>540</v>
      </c>
    </row>
    <row r="24" spans="2:11" x14ac:dyDescent="0.25">
      <c r="B24">
        <v>5.3347500424539529</v>
      </c>
      <c r="D24" t="s">
        <v>536</v>
      </c>
      <c r="H24">
        <f t="shared" si="0"/>
        <v>5.4510577607387347</v>
      </c>
    </row>
    <row r="25" spans="2:11" x14ac:dyDescent="0.25">
      <c r="B25">
        <v>5.3481796617826785</v>
      </c>
      <c r="D25" s="52" t="s">
        <v>537</v>
      </c>
      <c r="H25">
        <f t="shared" si="0"/>
        <v>5.5139477240098138</v>
      </c>
      <c r="J25" t="s">
        <v>536</v>
      </c>
    </row>
    <row r="26" spans="2:11" x14ac:dyDescent="0.25">
      <c r="B26">
        <v>5.3768125900449011</v>
      </c>
      <c r="D26" s="52" t="s">
        <v>538</v>
      </c>
      <c r="H26">
        <f t="shared" si="0"/>
        <v>5.6492380881959514</v>
      </c>
      <c r="J26" s="52" t="s">
        <v>537</v>
      </c>
    </row>
    <row r="27" spans="2:11" x14ac:dyDescent="0.25">
      <c r="B27">
        <v>5.4158348779816841</v>
      </c>
      <c r="D27" s="52" t="s">
        <v>541</v>
      </c>
      <c r="H27">
        <f t="shared" si="0"/>
        <v>5.8362581576727779</v>
      </c>
      <c r="J27" s="52" t="s">
        <v>538</v>
      </c>
    </row>
    <row r="28" spans="2:11" x14ac:dyDescent="0.25">
      <c r="B28">
        <v>5.4491710013879358</v>
      </c>
      <c r="D28" s="52" t="s">
        <v>542</v>
      </c>
      <c r="H28">
        <f t="shared" si="0"/>
        <v>5.9984385940395839</v>
      </c>
      <c r="J28" s="52" t="s">
        <v>541</v>
      </c>
    </row>
    <row r="29" spans="2:11" x14ac:dyDescent="0.25">
      <c r="B29">
        <v>5.6375719498916972</v>
      </c>
      <c r="D29" s="52" t="s">
        <v>543</v>
      </c>
      <c r="H29">
        <f t="shared" si="0"/>
        <v>6.9567857908554895</v>
      </c>
      <c r="J29" s="52" t="s">
        <v>548</v>
      </c>
    </row>
    <row r="30" spans="2:11" x14ac:dyDescent="0.25">
      <c r="B30">
        <v>5.6469896019255419</v>
      </c>
      <c r="D30" s="52" t="s">
        <v>544</v>
      </c>
      <c r="H30">
        <f t="shared" si="0"/>
        <v>7.0065539527019389</v>
      </c>
      <c r="J30" s="52" t="s">
        <v>549</v>
      </c>
    </row>
    <row r="31" spans="2:11" x14ac:dyDescent="0.25">
      <c r="B31">
        <v>5.6819040709183373</v>
      </c>
      <c r="D31" s="52" t="s">
        <v>545</v>
      </c>
      <c r="H31">
        <f t="shared" si="0"/>
        <v>7.1926094456083502</v>
      </c>
      <c r="J31" s="52" t="s">
        <v>544</v>
      </c>
    </row>
    <row r="32" spans="2:11" x14ac:dyDescent="0.25">
      <c r="B32">
        <v>5.7247516047638891</v>
      </c>
      <c r="D32" s="52" t="s">
        <v>539</v>
      </c>
      <c r="H32">
        <f t="shared" si="0"/>
        <v>7.4242713076633891</v>
      </c>
      <c r="J32" s="52" t="s">
        <v>546</v>
      </c>
    </row>
    <row r="33" spans="2:10" x14ac:dyDescent="0.25">
      <c r="B33">
        <v>5.7304628953357577</v>
      </c>
      <c r="H33">
        <f t="shared" si="0"/>
        <v>7.4554276228053293</v>
      </c>
      <c r="J33" s="52" t="s">
        <v>547</v>
      </c>
    </row>
    <row r="34" spans="2:10" x14ac:dyDescent="0.25">
      <c r="B34">
        <v>5.74370105728332</v>
      </c>
      <c r="H34">
        <f t="shared" si="0"/>
        <v>7.527895491737608</v>
      </c>
    </row>
    <row r="35" spans="2:10" x14ac:dyDescent="0.25">
      <c r="B35">
        <v>5.893306798899598</v>
      </c>
      <c r="H35">
        <f t="shared" si="0"/>
        <v>8.3712242325586388</v>
      </c>
    </row>
    <row r="36" spans="2:10" x14ac:dyDescent="0.25">
      <c r="B36">
        <v>5.9105860541807349</v>
      </c>
      <c r="H36">
        <f t="shared" si="0"/>
        <v>8.4715111787913795</v>
      </c>
    </row>
    <row r="37" spans="2:10" x14ac:dyDescent="0.25">
      <c r="B37">
        <v>5.9156729318861379</v>
      </c>
      <c r="H37">
        <f t="shared" si="0"/>
        <v>8.5011486457335064</v>
      </c>
    </row>
    <row r="38" spans="2:10" x14ac:dyDescent="0.25">
      <c r="B38">
        <v>5.9394583807856307</v>
      </c>
      <c r="H38">
        <f t="shared" si="0"/>
        <v>8.6404155723708822</v>
      </c>
    </row>
    <row r="39" spans="2:10" x14ac:dyDescent="0.25">
      <c r="B39">
        <v>6.1396625715656405</v>
      </c>
      <c r="H39">
        <f t="shared" si="0"/>
        <v>9.8574810632901713</v>
      </c>
    </row>
    <row r="40" spans="2:10" x14ac:dyDescent="0.25">
      <c r="B40">
        <v>6.1500001457148983</v>
      </c>
      <c r="H40">
        <f t="shared" si="0"/>
        <v>9.9225009180038803</v>
      </c>
    </row>
    <row r="41" spans="2:10" x14ac:dyDescent="0.25">
      <c r="B41">
        <v>6.243193005129843</v>
      </c>
      <c r="H41">
        <f t="shared" si="0"/>
        <v>10.518300868523141</v>
      </c>
    </row>
    <row r="42" spans="2:10" x14ac:dyDescent="0.25">
      <c r="B42">
        <v>6.2703312996982961</v>
      </c>
      <c r="H42">
        <f t="shared" si="0"/>
        <v>10.695066809786347</v>
      </c>
    </row>
    <row r="43" spans="2:10" x14ac:dyDescent="0.25">
      <c r="B43">
        <v>6.2865591977598303</v>
      </c>
      <c r="D43" s="52"/>
      <c r="H43">
        <f t="shared" si="0"/>
        <v>10.80147136037974</v>
      </c>
    </row>
    <row r="44" spans="2:10" x14ac:dyDescent="0.25">
      <c r="B44">
        <v>6.3206777975562751</v>
      </c>
      <c r="D44" s="52"/>
      <c r="H44">
        <f t="shared" si="0"/>
        <v>11.026901035183194</v>
      </c>
    </row>
    <row r="45" spans="2:10" x14ac:dyDescent="0.25">
      <c r="B45">
        <v>6.5343992319886679</v>
      </c>
      <c r="D45" s="52"/>
      <c r="H45">
        <f t="shared" si="0"/>
        <v>12.491977931082085</v>
      </c>
    </row>
    <row r="46" spans="2:10" x14ac:dyDescent="0.25">
      <c r="B46">
        <v>6.5469953654930055</v>
      </c>
      <c r="D46" s="52"/>
      <c r="H46">
        <f t="shared" si="0"/>
        <v>12.581176122828859</v>
      </c>
    </row>
    <row r="47" spans="2:10" x14ac:dyDescent="0.25">
      <c r="B47">
        <v>6.6182853238468988</v>
      </c>
      <c r="D47" s="52"/>
      <c r="H47">
        <f t="shared" si="0"/>
        <v>13.091988684765857</v>
      </c>
    </row>
    <row r="48" spans="2:10" x14ac:dyDescent="0.25">
      <c r="B48">
        <v>7.0956838169838452</v>
      </c>
      <c r="D48" s="52"/>
      <c r="H48">
        <f t="shared" si="0"/>
        <v>16.774625928703358</v>
      </c>
    </row>
    <row r="49" spans="2:8" x14ac:dyDescent="0.25">
      <c r="B49">
        <v>7.2693172326879134</v>
      </c>
      <c r="D49" s="52"/>
      <c r="H49">
        <f t="shared" si="0"/>
        <v>18.227069633325982</v>
      </c>
    </row>
    <row r="50" spans="2:8" x14ac:dyDescent="0.25">
      <c r="B50">
        <v>7.3090329897225255</v>
      </c>
      <c r="D50" s="52"/>
      <c r="H50">
        <f t="shared" si="0"/>
        <v>18.567765306517046</v>
      </c>
    </row>
    <row r="51" spans="2:8" x14ac:dyDescent="0.25">
      <c r="B51">
        <v>7.8937847564374035</v>
      </c>
      <c r="H51">
        <f t="shared" si="0"/>
        <v>23.949129242339097</v>
      </c>
    </row>
  </sheetData>
  <sortState ref="B3:B46">
    <sortCondition ref="B3"/>
  </sortState>
  <mergeCells count="2">
    <mergeCell ref="J22:J23"/>
    <mergeCell ref="D21:D22"/>
  </mergeCells>
  <conditionalFormatting sqref="B8:B51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8:H5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Accueil</vt:lpstr>
      <vt:lpstr>Source benford</vt:lpstr>
      <vt:lpstr>Résultat benford</vt:lpstr>
      <vt:lpstr>normalité Bontemps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NICOLAS</dc:creator>
  <cp:lastModifiedBy>Sylvain NICOLAS</cp:lastModifiedBy>
  <dcterms:created xsi:type="dcterms:W3CDTF">2018-09-30T13:27:56Z</dcterms:created>
  <dcterms:modified xsi:type="dcterms:W3CDTF">2018-09-30T21:11:00Z</dcterms:modified>
</cp:coreProperties>
</file>