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site\site_syl\xlstore\classeurs\"/>
    </mc:Choice>
  </mc:AlternateContent>
  <bookViews>
    <workbookView xWindow="0" yWindow="0" windowWidth="23070" windowHeight="14820"/>
  </bookViews>
  <sheets>
    <sheet name="Accueil" sheetId="1" r:id="rId1"/>
    <sheet name="Graphique en cascade" sheetId="2" r:id="rId2"/>
    <sheet name="Gaufres" sheetId="3" r:id="rId3"/>
    <sheet name="Pareto" sheetId="10" r:id="rId4"/>
    <sheet name="données gaufres1" sheetId="4" r:id="rId5"/>
    <sheet name="données gaufres2" sheetId="6" r:id="rId6"/>
    <sheet name="données gaufres3" sheetId="7" r:id="rId7"/>
    <sheet name="données gaufres4" sheetId="8" r:id="rId8"/>
    <sheet name="données gaufres5" sheetId="9" r:id="rId9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0" l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A1" i="9" l="1"/>
  <c r="A1" i="8"/>
  <c r="A1" i="7"/>
  <c r="A1" i="6"/>
  <c r="A1" i="4"/>
  <c r="H17" i="2" l="1"/>
  <c r="G17" i="2"/>
  <c r="F21" i="2"/>
  <c r="F25" i="2"/>
  <c r="H18" i="2"/>
  <c r="H19" i="2" l="1"/>
  <c r="H20" i="2" s="1"/>
  <c r="H21" i="2" s="1"/>
  <c r="F24" i="2"/>
  <c r="F20" i="2"/>
  <c r="F23" i="2"/>
  <c r="F19" i="2"/>
  <c r="F22" i="2"/>
  <c r="F18" i="2"/>
  <c r="E25" i="2"/>
  <c r="E21" i="2"/>
  <c r="E24" i="2"/>
  <c r="E20" i="2"/>
  <c r="E23" i="2"/>
  <c r="E19" i="2"/>
  <c r="E22" i="2"/>
  <c r="E18" i="2"/>
  <c r="D18" i="2"/>
  <c r="H22" i="2" l="1"/>
  <c r="H23" i="2" s="1"/>
  <c r="D23" i="2" s="1"/>
  <c r="D21" i="2"/>
  <c r="D22" i="2"/>
  <c r="D20" i="2"/>
  <c r="D19" i="2"/>
  <c r="G26" i="2"/>
  <c r="H24" i="2" l="1"/>
  <c r="D24" i="2" s="1"/>
  <c r="H25" i="2" l="1"/>
  <c r="D25" i="2" s="1"/>
</calcChain>
</file>

<file path=xl/sharedStrings.xml><?xml version="1.0" encoding="utf-8"?>
<sst xmlns="http://schemas.openxmlformats.org/spreadsheetml/2006/main" count="67" uniqueCount="65">
  <si>
    <t>départ</t>
  </si>
  <si>
    <t>arrivée</t>
  </si>
  <si>
    <t>bleu</t>
  </si>
  <si>
    <t>blanc</t>
  </si>
  <si>
    <t>total</t>
  </si>
  <si>
    <t>vert</t>
  </si>
  <si>
    <t>rouge</t>
  </si>
  <si>
    <t>valeurs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</si>
  <si>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</si>
  <si>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</si>
  <si>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</si>
  <si>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</si>
  <si>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</si>
  <si>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</si>
  <si>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</si>
  <si>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</si>
  <si>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mois</t>
  </si>
  <si>
    <t>Zone à saisir</t>
  </si>
  <si>
    <t>1 Faire un tableau avec 2 colonnes</t>
  </si>
  <si>
    <t>une colonne de libellés</t>
  </si>
  <si>
    <t>une colonne de valeurs</t>
  </si>
  <si>
    <t>La dernière ligne =somme des valeurs</t>
  </si>
  <si>
    <t>La première ligne = valeur de départ</t>
  </si>
  <si>
    <t>Les lignes intermédiaires -&gt;variations</t>
  </si>
  <si>
    <t>Colonnes ajoutées automatiquement</t>
  </si>
  <si>
    <t>2 vérifiez qu'il y a de la place à droite de votre tableau pour les colonnes à ajouter</t>
  </si>
  <si>
    <t>3 lancez la procédure en cliquant sur le bouton graphique en Cascade</t>
  </si>
  <si>
    <t>Graphique en gaufre</t>
  </si>
  <si>
    <t>2 lancez la procédure Graphique en gaufre</t>
  </si>
  <si>
    <t>La procédure utilise les couleurs associées aux thèmes de votre ordinateur</t>
  </si>
  <si>
    <t>Vous pouvez faire différents essais</t>
  </si>
  <si>
    <t>3 le graphique est affiché et une nouvelle feuille a été créée</t>
  </si>
  <si>
    <t>Vous pouvez redimensionner le graphique</t>
  </si>
  <si>
    <t>4 Si vous désirez changer les couleurs allez sur la feuille ajoutée et changez la mise en forme conditionnelle</t>
  </si>
  <si>
    <t>1 mettez votre pourcentage dans une cellule et cliquez dedans</t>
  </si>
  <si>
    <t>Graphique de Pareto</t>
  </si>
  <si>
    <t>VENTES PNEUS</t>
  </si>
  <si>
    <t>VENTES HUILES</t>
  </si>
  <si>
    <t>VENTES FUEL</t>
  </si>
  <si>
    <t>VENTES VO</t>
  </si>
  <si>
    <t>CONTRÔLE TECHNIQUE</t>
  </si>
  <si>
    <t>VENTE AGRICOLE 5,5 %</t>
  </si>
  <si>
    <t>VENTE AGRICOLE 19,6 %</t>
  </si>
  <si>
    <t>ING PEINTURE</t>
  </si>
  <si>
    <t>PF</t>
  </si>
  <si>
    <t>PICES AUTRES MARQUES</t>
  </si>
  <si>
    <t>FRAIS DE GESTION GTIE RENAULT</t>
  </si>
  <si>
    <t>VENTE DE CARBURANTS</t>
  </si>
  <si>
    <t>VENTES PICES CONSTRUCTEUR</t>
  </si>
  <si>
    <t>PNEUS</t>
  </si>
  <si>
    <t>HUILES</t>
  </si>
  <si>
    <t>VENTES PICES AUTRES MARQUES</t>
  </si>
  <si>
    <t>VENTE VO HT</t>
  </si>
  <si>
    <t>Ventes</t>
  </si>
  <si>
    <t>CA</t>
  </si>
  <si>
    <t>Pct cumulé</t>
  </si>
  <si>
    <t>1 faire un tableau avec une colonne libellé et une colonne valeurs</t>
  </si>
  <si>
    <t>2 ordonnez le tableau par valeur décroissante</t>
  </si>
  <si>
    <t>3 ajoutez une colonne avec le pourcentage cumulé</t>
  </si>
  <si>
    <t>4 lancez la création du graphique de Pareto</t>
  </si>
  <si>
    <t>Somme</t>
  </si>
  <si>
    <t>Le menu Excel Store possède 3 outils de graphique</t>
  </si>
  <si>
    <t>Graphique en cascade</t>
  </si>
  <si>
    <t>Graphique en gaufres</t>
  </si>
  <si>
    <t>Graphique en Cascade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</si>
</sst>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0;"/>
    <numFmt numFmtId="165" formatCode=";;;"/>
    <numFmt numFmtId="166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6"/>
      <color rgb="FF0070C0"/>
      <name val="Calibri"/>
      <family val="2"/>
      <scheme val="minor"/>
    </font>
    <font>
      <sz val="9"/>
      <color theme="1"/>
      <name val="Helv"/>
    </font>
    <font>
      <sz val="11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-0.249977111117893"/>
        <bgColor theme="4"/>
      </patternFill>
    </fill>
  </fills>
  <borders count="18">
    <border>
      <left/>
      <right/>
      <top/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4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 indent="2"/>
    </xf>
    <xf numFmtId="0" fontId="0" fillId="0" borderId="1" xfId="0" applyFont="1" applyBorder="1" applyAlignment="1">
      <alignment horizontal="left" indent="2"/>
    </xf>
    <xf numFmtId="9" fontId="0" fillId="0" borderId="0" xfId="0" applyNumberFormat="1"/>
    <xf numFmtId="165" fontId="8" fillId="3" borderId="16" xfId="0" applyNumberFormat="1" applyFont="1" applyFill="1" applyBorder="1"/>
    <xf numFmtId="165" fontId="9" fillId="4" borderId="16" xfId="0" applyNumberFormat="1" applyFont="1" applyFill="1" applyBorder="1"/>
    <xf numFmtId="165" fontId="10" fillId="5" borderId="16" xfId="0" applyNumberFormat="1" applyFont="1" applyFill="1" applyBorder="1"/>
    <xf numFmtId="166" fontId="0" fillId="0" borderId="0" xfId="0" applyNumberFormat="1"/>
    <xf numFmtId="165" fontId="11" fillId="6" borderId="16" xfId="0" applyNumberFormat="1" applyFont="1" applyFill="1" applyBorder="1"/>
    <xf numFmtId="165" fontId="12" fillId="7" borderId="16" xfId="0" applyNumberFormat="1" applyFont="1" applyFill="1" applyBorder="1"/>
    <xf numFmtId="9" fontId="0" fillId="0" borderId="0" xfId="0" applyNumberFormat="1" applyAlignment="1">
      <alignment horizontal="center"/>
    </xf>
    <xf numFmtId="9" fontId="0" fillId="0" borderId="0" xfId="0" applyNumberFormat="1" applyAlignment="1">
      <alignment horizontal="right"/>
    </xf>
    <xf numFmtId="0" fontId="13" fillId="0" borderId="0" xfId="0" applyFont="1"/>
    <xf numFmtId="3" fontId="14" fillId="8" borderId="15" xfId="0" applyNumberFormat="1" applyFont="1" applyFill="1" applyBorder="1" applyAlignment="1">
      <alignment shrinkToFit="1"/>
    </xf>
    <xf numFmtId="3" fontId="14" fillId="9" borderId="13" xfId="0" applyNumberFormat="1" applyFont="1" applyFill="1" applyBorder="1" applyAlignment="1">
      <alignment shrinkToFit="1"/>
    </xf>
    <xf numFmtId="0" fontId="2" fillId="10" borderId="12" xfId="0" applyFont="1" applyFill="1" applyBorder="1"/>
    <xf numFmtId="3" fontId="14" fillId="9" borderId="13" xfId="0" applyNumberFormat="1" applyFont="1" applyFill="1" applyBorder="1"/>
    <xf numFmtId="3" fontId="14" fillId="8" borderId="13" xfId="0" applyNumberFormat="1" applyFont="1" applyFill="1" applyBorder="1"/>
    <xf numFmtId="3" fontId="14" fillId="8" borderId="13" xfId="0" applyNumberFormat="1" applyFont="1" applyFill="1" applyBorder="1" applyAlignment="1">
      <alignment shrinkToFit="1"/>
    </xf>
    <xf numFmtId="3" fontId="14" fillId="8" borderId="15" xfId="0" applyNumberFormat="1" applyFont="1" applyFill="1" applyBorder="1"/>
    <xf numFmtId="3" fontId="0" fillId="0" borderId="0" xfId="0" applyNumberFormat="1"/>
    <xf numFmtId="0" fontId="2" fillId="13" borderId="0" xfId="0" applyFont="1" applyFill="1" applyBorder="1"/>
    <xf numFmtId="9" fontId="0" fillId="11" borderId="17" xfId="1" applyFont="1" applyFill="1" applyBorder="1"/>
    <xf numFmtId="9" fontId="0" fillId="12" borderId="14" xfId="1" applyFont="1" applyFill="1" applyBorder="1"/>
    <xf numFmtId="9" fontId="0" fillId="11" borderId="14" xfId="1" applyFont="1" applyFill="1" applyBorder="1"/>
    <xf numFmtId="0" fontId="0" fillId="0" borderId="0" xfId="0" applyAlignment="1">
      <alignment horizontal="right"/>
    </xf>
    <xf numFmtId="0" fontId="16" fillId="0" borderId="0" xfId="0" applyFont="1" applyAlignment="1">
      <alignment horizontal="centerContinuous"/>
    </xf>
    <xf numFmtId="0" fontId="15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horizontal="left"/>
    </xf>
    <xf numFmtId="0" fontId="17" fillId="0" borderId="0" xfId="2"/>
    <xf numFmtId="0" fontId="15" fillId="0" borderId="0" xfId="0" applyFont="1" applyAlignment="1"/>
    <xf numFmtId="0" fontId="18" fillId="0" borderId="0" xfId="0" applyFont="1"/>
  </cellXfs>
  <cellStyles count="3">
    <cellStyle name="Lien hypertexte" xfId="2" builtinId="8"/>
    <cellStyle name="Normal" xfId="0" builtinId="0"/>
    <cellStyle name="Pourcentage" xfId="1" builtinId="5"/>
  </cellStyles>
  <dxfs count="5">
    <dxf>
      <font>
        <color theme="5" tint="0.39991454817346722"/>
      </font>
      <fill>
        <patternFill>
          <fgColor indexed="64"/>
          <bgColor theme="5" tint="0.39991454817346722"/>
        </patternFill>
      </fill>
    </dxf>
    <dxf>
      <font>
        <color theme="3" tint="0.39991454817346722"/>
      </font>
      <fill>
        <patternFill>
          <fgColor indexed="64"/>
          <bgColor theme="3" tint="0.39991454817346722"/>
        </patternFill>
      </fill>
    </dxf>
    <dxf>
      <font>
        <color theme="1" tint="0.39991454817346722"/>
      </font>
      <fill>
        <patternFill>
          <fgColor indexed="64"/>
          <bgColor theme="1" tint="0.39991454817346722"/>
        </patternFill>
      </fill>
    </dxf>
    <dxf>
      <font>
        <color theme="0" tint="0.39991454817346722"/>
      </font>
      <fill>
        <patternFill>
          <fgColor indexed="64"/>
          <bgColor theme="0" tint="0.39991454817346722"/>
        </patternFill>
      </fill>
    </dxf>
    <dxf>
      <font>
        <color theme="9" tint="0.39991454817346722"/>
      </font>
      <fill>
        <patternFill>
          <fgColor indexed="64"/>
          <bgColor theme="9" tint="0.399914548173467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en cascade'!$D$16</c:f>
              <c:strCache>
                <c:ptCount val="1"/>
                <c:pt idx="0">
                  <c:v>blanc</c:v>
                </c:pt>
              </c:strCache>
            </c:strRef>
          </c:tx>
          <c:spPr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5B9BD5"/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'Graphique en cascade'!$B$17:$B$26</c:f>
              <c:strCache>
                <c:ptCount val="10"/>
                <c:pt idx="0">
                  <c:v>départ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arrivée</c:v>
                </c:pt>
              </c:strCache>
            </c:strRef>
          </c:cat>
          <c:val>
            <c:numRef>
              <c:f>'Graphique en cascade'!$D$17:$D$26</c:f>
              <c:numCache>
                <c:formatCode>0;0;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19</c:v>
                </c:pt>
                <c:pt idx="7">
                  <c:v>19</c:v>
                </c:pt>
                <c:pt idx="8">
                  <c:v>24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'Graphique en cascade'!$E$16</c:f>
              <c:strCache>
                <c:ptCount val="1"/>
                <c:pt idx="0">
                  <c:v>rouge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en cascade'!$B$17:$B$26</c:f>
              <c:strCache>
                <c:ptCount val="10"/>
                <c:pt idx="0">
                  <c:v>départ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arrivée</c:v>
                </c:pt>
              </c:strCache>
            </c:strRef>
          </c:cat>
          <c:val>
            <c:numRef>
              <c:f>'Graphique en cascade'!$E$17:$E$26</c:f>
              <c:numCache>
                <c:formatCode>0;0;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'Graphique en cascade'!$F$16</c:f>
              <c:strCache>
                <c:ptCount val="1"/>
                <c:pt idx="0">
                  <c:v>vert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en cascade'!$B$17:$B$26</c:f>
              <c:strCache>
                <c:ptCount val="10"/>
                <c:pt idx="0">
                  <c:v>départ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arrivée</c:v>
                </c:pt>
              </c:strCache>
            </c:strRef>
          </c:cat>
          <c:val>
            <c:numRef>
              <c:f>'Graphique en cascade'!$F$17:$F$26</c:f>
              <c:numCache>
                <c:formatCode>0;0;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ser>
          <c:idx val="3"/>
          <c:order val="3"/>
          <c:tx>
            <c:strRef>
              <c:f>'Graphique en cascade'!$G$16</c:f>
              <c:strCache>
                <c:ptCount val="1"/>
                <c:pt idx="0">
                  <c:v>bleu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en cascade'!$B$17:$B$26</c:f>
              <c:strCache>
                <c:ptCount val="10"/>
                <c:pt idx="0">
                  <c:v>départ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arrivée</c:v>
                </c:pt>
              </c:strCache>
            </c:strRef>
          </c:cat>
          <c:val>
            <c:numRef>
              <c:f>'Graphique en cascade'!$G$17:$G$26</c:f>
              <c:numCache>
                <c:formatCode>0;0;</c:formatCode>
                <c:ptCount val="10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53954152"/>
        <c:axId val="653951800"/>
      </c:barChart>
      <c:catAx>
        <c:axId val="65395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3951800"/>
        <c:crosses val="autoZero"/>
        <c:auto val="1"/>
        <c:lblAlgn val="ctr"/>
        <c:lblOffset val="100"/>
        <c:noMultiLvlLbl val="0"/>
      </c:catAx>
      <c:valAx>
        <c:axId val="65395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395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Pareto CA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Pareto!$D$11</c:f>
              <c:strCache>
                <c:ptCount val="1"/>
                <c:pt idx="0">
                  <c:v>CA</c:v>
                </c:pt>
              </c:strCache>
            </c:strRef>
          </c:tx>
          <c:invertIfNegative val="0"/>
          <c:cat>
            <c:strRef>
              <c:f>Pareto!$C$12:$C$29</c:f>
              <c:strCache>
                <c:ptCount val="18"/>
                <c:pt idx="0">
                  <c:v>VENTE DE CARBURANTS</c:v>
                </c:pt>
                <c:pt idx="1">
                  <c:v>VENTES VO</c:v>
                </c:pt>
                <c:pt idx="2">
                  <c:v>PICES AUTRES MARQUES</c:v>
                </c:pt>
                <c:pt idx="3">
                  <c:v>VENTES PNEUS</c:v>
                </c:pt>
                <c:pt idx="4">
                  <c:v>VENTES PICES AUTRES MARQUES</c:v>
                </c:pt>
                <c:pt idx="5">
                  <c:v>VENTES PICES CONSTRUCTEUR</c:v>
                </c:pt>
                <c:pt idx="6">
                  <c:v>VENTE AGRICOLE 19,6 %</c:v>
                </c:pt>
                <c:pt idx="7">
                  <c:v>PNEUS</c:v>
                </c:pt>
                <c:pt idx="8">
                  <c:v>VENTES FUEL</c:v>
                </c:pt>
                <c:pt idx="9">
                  <c:v>VENTES HUILES</c:v>
                </c:pt>
                <c:pt idx="10">
                  <c:v>HUILES</c:v>
                </c:pt>
                <c:pt idx="11">
                  <c:v>ING PEINTURE</c:v>
                </c:pt>
                <c:pt idx="12">
                  <c:v>VENTE VO HT</c:v>
                </c:pt>
                <c:pt idx="13">
                  <c:v>CONTRÔLE TECHNIQUE</c:v>
                </c:pt>
                <c:pt idx="14">
                  <c:v>PF</c:v>
                </c:pt>
                <c:pt idx="15">
                  <c:v>VENTE AGRICOLE 5,5 %</c:v>
                </c:pt>
                <c:pt idx="16">
                  <c:v>FRAIS DE GESTION GTIE RENAULT</c:v>
                </c:pt>
                <c:pt idx="17">
                  <c:v>ING PEINTURE</c:v>
                </c:pt>
              </c:strCache>
            </c:strRef>
          </c:cat>
          <c:val>
            <c:numRef>
              <c:f>Pareto!$D$12:$D$29</c:f>
              <c:numCache>
                <c:formatCode>#,##0</c:formatCode>
                <c:ptCount val="18"/>
                <c:pt idx="0">
                  <c:v>834112.95600000001</c:v>
                </c:pt>
                <c:pt idx="1">
                  <c:v>534786.29999999993</c:v>
                </c:pt>
                <c:pt idx="2">
                  <c:v>257949.14399999997</c:v>
                </c:pt>
                <c:pt idx="3">
                  <c:v>121243.476</c:v>
                </c:pt>
                <c:pt idx="4">
                  <c:v>95662.991999999998</c:v>
                </c:pt>
                <c:pt idx="5">
                  <c:v>77412.587999999989</c:v>
                </c:pt>
                <c:pt idx="6">
                  <c:v>62937.479999999996</c:v>
                </c:pt>
                <c:pt idx="7">
                  <c:v>60189.84</c:v>
                </c:pt>
                <c:pt idx="8">
                  <c:v>58414.607999999993</c:v>
                </c:pt>
                <c:pt idx="9">
                  <c:v>45169.86</c:v>
                </c:pt>
                <c:pt idx="10">
                  <c:v>28623.527999999998</c:v>
                </c:pt>
                <c:pt idx="11">
                  <c:v>15049.871999999999</c:v>
                </c:pt>
                <c:pt idx="12">
                  <c:v>13800</c:v>
                </c:pt>
                <c:pt idx="13">
                  <c:v>8866.7879999999986</c:v>
                </c:pt>
                <c:pt idx="14">
                  <c:v>4072.3439999999996</c:v>
                </c:pt>
                <c:pt idx="15">
                  <c:v>2568.06</c:v>
                </c:pt>
                <c:pt idx="16">
                  <c:v>115.64400000000001</c:v>
                </c:pt>
                <c:pt idx="17">
                  <c:v>96.551999999999992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959640"/>
        <c:axId val="653948664"/>
      </c:barChart>
      <c:lineChart>
        <c:grouping val="standard"/>
        <c:varyColors val="0"/>
        <c:ser>
          <c:idx val="1"/>
          <c:order val="1"/>
          <c:tx>
            <c:strRef>
              <c:f>Pareto!$E$11</c:f>
              <c:strCache>
                <c:ptCount val="1"/>
                <c:pt idx="0">
                  <c:v>Pct cumulé</c:v>
                </c:pt>
              </c:strCache>
            </c:strRef>
          </c:tx>
          <c:marker>
            <c:symbol val="none"/>
          </c:marker>
          <c:cat>
            <c:strRef>
              <c:f>Pareto!$C$12:$C$29</c:f>
              <c:strCache>
                <c:ptCount val="18"/>
                <c:pt idx="0">
                  <c:v>VENTE DE CARBURANTS</c:v>
                </c:pt>
                <c:pt idx="1">
                  <c:v>VENTES VO</c:v>
                </c:pt>
                <c:pt idx="2">
                  <c:v>PICES AUTRES MARQUES</c:v>
                </c:pt>
                <c:pt idx="3">
                  <c:v>VENTES PNEUS</c:v>
                </c:pt>
                <c:pt idx="4">
                  <c:v>VENTES PICES AUTRES MARQUES</c:v>
                </c:pt>
                <c:pt idx="5">
                  <c:v>VENTES PICES CONSTRUCTEUR</c:v>
                </c:pt>
                <c:pt idx="6">
                  <c:v>VENTE AGRICOLE 19,6 %</c:v>
                </c:pt>
                <c:pt idx="7">
                  <c:v>PNEUS</c:v>
                </c:pt>
                <c:pt idx="8">
                  <c:v>VENTES FUEL</c:v>
                </c:pt>
                <c:pt idx="9">
                  <c:v>VENTES HUILES</c:v>
                </c:pt>
                <c:pt idx="10">
                  <c:v>HUILES</c:v>
                </c:pt>
                <c:pt idx="11">
                  <c:v>ING PEINTURE</c:v>
                </c:pt>
                <c:pt idx="12">
                  <c:v>VENTE VO HT</c:v>
                </c:pt>
                <c:pt idx="13">
                  <c:v>CONTRÔLE TECHNIQUE</c:v>
                </c:pt>
                <c:pt idx="14">
                  <c:v>PF</c:v>
                </c:pt>
                <c:pt idx="15">
                  <c:v>VENTE AGRICOLE 5,5 %</c:v>
                </c:pt>
                <c:pt idx="16">
                  <c:v>FRAIS DE GESTION GTIE RENAULT</c:v>
                </c:pt>
                <c:pt idx="17">
                  <c:v>ING PEINTURE</c:v>
                </c:pt>
              </c:strCache>
            </c:strRef>
          </c:cat>
          <c:val>
            <c:numRef>
              <c:f>Pareto!$E$12:$E$29</c:f>
              <c:numCache>
                <c:formatCode>0%</c:formatCode>
                <c:ptCount val="18"/>
                <c:pt idx="0">
                  <c:v>0.37554520699128768</c:v>
                </c:pt>
                <c:pt idx="1">
                  <c:v>0.61632366545417816</c:v>
                </c:pt>
                <c:pt idx="2">
                  <c:v>0.73246089120985325</c:v>
                </c:pt>
                <c:pt idx="3">
                  <c:v>0.78704870927842097</c:v>
                </c:pt>
                <c:pt idx="4">
                  <c:v>0.83011934842102397</c:v>
                </c:pt>
                <c:pt idx="5">
                  <c:v>0.86497305279651537</c:v>
                </c:pt>
                <c:pt idx="6">
                  <c:v>0.89330958537773331</c:v>
                </c:pt>
                <c:pt idx="7">
                  <c:v>0.92040903966504028</c:v>
                </c:pt>
                <c:pt idx="8">
                  <c:v>0.94670922586269346</c:v>
                </c:pt>
                <c:pt idx="9">
                  <c:v>0.96704618898195172</c:v>
                </c:pt>
                <c:pt idx="10">
                  <c:v>0.97993344684104311</c:v>
                </c:pt>
                <c:pt idx="11">
                  <c:v>0.98670939637494814</c:v>
                </c:pt>
                <c:pt idx="12">
                  <c:v>0.99292261224601275</c:v>
                </c:pt>
                <c:pt idx="13">
                  <c:v>0.99691473311028556</c:v>
                </c:pt>
                <c:pt idx="14">
                  <c:v>0.99874823690544745</c:v>
                </c:pt>
                <c:pt idx="15">
                  <c:v>0.99990446235108843</c:v>
                </c:pt>
                <c:pt idx="16">
                  <c:v>0.99995652910008792</c:v>
                </c:pt>
                <c:pt idx="17">
                  <c:v>0.99999999999999978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953368"/>
        <c:axId val="653951016"/>
      </c:lineChart>
      <c:catAx>
        <c:axId val="653959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3948664"/>
        <c:crosses val="autoZero"/>
        <c:auto val="1"/>
        <c:lblAlgn val="ctr"/>
        <c:lblOffset val="100"/>
        <c:noMultiLvlLbl val="0"/>
      </c:catAx>
      <c:valAx>
        <c:axId val="653948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53959640"/>
        <c:crosses val="autoZero"/>
        <c:crossBetween val="between"/>
      </c:valAx>
      <c:valAx>
        <c:axId val="6539510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crossAx val="653953368"/>
        <c:crosses val="max"/>
        <c:crossBetween val="between"/>
      </c:valAx>
      <c:catAx>
        <c:axId val="653953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39510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114300</xdr:rowOff>
    </xdr:from>
    <xdr:to>
      <xdr:col>8</xdr:col>
      <xdr:colOff>0</xdr:colOff>
      <xdr:row>42</xdr:row>
      <xdr:rowOff>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318000</xdr:colOff>
          <xdr:row>20</xdr:row>
          <xdr:rowOff>127500</xdr:rowOff>
        </xdr:to>
        <xdr:pic>
          <xdr:nvPicPr>
            <xdr:cNvPr id="2" name="Picture 1"/>
            <xdr:cNvPicPr>
              <a:picLocks noChangeAspect="1" noChangeArrowheads="1"/>
              <a:extLst>
                <a:ext uri="{84589F7E-364E-4C9E-8A38-B11213B215E9}">
                  <a14:cameraTool cellRange="'données gaufres1'!$C$3:$L$12" spid="_x0000_s41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619500"/>
              <a:ext cx="1080000" cy="1080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157163</xdr:colOff>
          <xdr:row>15</xdr:row>
          <xdr:rowOff>0</xdr:rowOff>
        </xdr:from>
        <xdr:to>
          <xdr:col>4</xdr:col>
          <xdr:colOff>475163</xdr:colOff>
          <xdr:row>20</xdr:row>
          <xdr:rowOff>127500</xdr:rowOff>
        </xdr:to>
        <xdr:pic>
          <xdr:nvPicPr>
            <xdr:cNvPr id="4" name="Picture 1"/>
            <xdr:cNvPicPr>
              <a:picLocks noChangeAspect="1" noChangeArrowheads="1"/>
              <a:extLst>
                <a:ext uri="{84589F7E-364E-4C9E-8A38-B11213B215E9}">
                  <a14:cameraTool cellRange="'données gaufres2'!$C$3:$L$12" spid="_x0000_s414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681163" y="3619500"/>
              <a:ext cx="1080000" cy="1080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314326</xdr:colOff>
          <xdr:row>15</xdr:row>
          <xdr:rowOff>0</xdr:rowOff>
        </xdr:from>
        <xdr:to>
          <xdr:col>6</xdr:col>
          <xdr:colOff>632326</xdr:colOff>
          <xdr:row>20</xdr:row>
          <xdr:rowOff>127500</xdr:rowOff>
        </xdr:to>
        <xdr:pic>
          <xdr:nvPicPr>
            <xdr:cNvPr id="5" name="Picture 1"/>
            <xdr:cNvPicPr>
              <a:picLocks noChangeAspect="1" noChangeArrowheads="1"/>
              <a:extLst>
                <a:ext uri="{84589F7E-364E-4C9E-8A38-B11213B215E9}">
                  <a14:cameraTool cellRange="'données gaufres3'!$C$3:$L$12" spid="_x0000_s414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362326" y="3619500"/>
              <a:ext cx="1080000" cy="1080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1233488</xdr:colOff>
          <xdr:row>15</xdr:row>
          <xdr:rowOff>0</xdr:rowOff>
        </xdr:from>
        <xdr:to>
          <xdr:col>6</xdr:col>
          <xdr:colOff>2313488</xdr:colOff>
          <xdr:row>20</xdr:row>
          <xdr:rowOff>127500</xdr:rowOff>
        </xdr:to>
        <xdr:pic>
          <xdr:nvPicPr>
            <xdr:cNvPr id="6" name="Picture 1"/>
            <xdr:cNvPicPr>
              <a:picLocks noChangeAspect="1" noChangeArrowheads="1"/>
              <a:extLst>
                <a:ext uri="{84589F7E-364E-4C9E-8A38-B11213B215E9}">
                  <a14:cameraTool cellRange="'données gaufres4'!$C$3:$L$12" spid="_x0000_s414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043488" y="3619500"/>
              <a:ext cx="1080000" cy="1080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2914650</xdr:colOff>
          <xdr:row>15</xdr:row>
          <xdr:rowOff>0</xdr:rowOff>
        </xdr:from>
        <xdr:to>
          <xdr:col>6</xdr:col>
          <xdr:colOff>3994650</xdr:colOff>
          <xdr:row>20</xdr:row>
          <xdr:rowOff>127500</xdr:rowOff>
        </xdr:to>
        <xdr:pic>
          <xdr:nvPicPr>
            <xdr:cNvPr id="7" name="Picture 1"/>
            <xdr:cNvPicPr>
              <a:picLocks noChangeAspect="1" noChangeArrowheads="1"/>
              <a:extLst>
                <a:ext uri="{84589F7E-364E-4C9E-8A38-B11213B215E9}">
                  <a14:cameraTool cellRange="'données gaufres5'!$C$3:$L$12" spid="_x0000_s414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724650" y="3619500"/>
              <a:ext cx="1080000" cy="1080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114300</xdr:rowOff>
    </xdr:from>
    <xdr:to>
      <xdr:col>14</xdr:col>
      <xdr:colOff>0</xdr:colOff>
      <xdr:row>29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6:J10"/>
  <sheetViews>
    <sheetView showGridLines="0" tabSelected="1" workbookViewId="0">
      <selection activeCell="D17" sqref="D17"/>
    </sheetView>
  </sheetViews>
  <sheetFormatPr baseColWidth="10" defaultRowHeight="15" x14ac:dyDescent="0.25"/>
  <cols>
    <col min="2" max="2" width="3.85546875" customWidth="1"/>
  </cols>
  <sheetData>
    <row r="6" spans="2:10" x14ac:dyDescent="0.25">
      <c r="B6" t="s">
        <v>61</v>
      </c>
      <c r="J6" s="1"/>
    </row>
    <row r="8" spans="2:10" x14ac:dyDescent="0.25">
      <c r="C8" s="48" t="s">
        <v>62</v>
      </c>
    </row>
    <row r="9" spans="2:10" x14ac:dyDescent="0.25">
      <c r="C9" s="48" t="s">
        <v>63</v>
      </c>
    </row>
    <row r="10" spans="2:10" x14ac:dyDescent="0.25">
      <c r="C10" s="48" t="s">
        <v>35</v>
      </c>
    </row>
  </sheetData>
  <hyperlinks>
    <hyperlink ref="C8" location="'Graphique en cascade'!A1" display="Graphique en cascade"/>
    <hyperlink ref="C9" location="Gaufres!A1" display="Graphique en gaufres"/>
    <hyperlink ref="C10" location="Pareto!A1" display="Graphique de Pare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H26"/>
  <sheetViews>
    <sheetView showGridLines="0" workbookViewId="0">
      <selection activeCell="A14" sqref="A14:XFD16"/>
    </sheetView>
  </sheetViews>
  <sheetFormatPr baseColWidth="10" defaultRowHeight="15" x14ac:dyDescent="0.25"/>
  <cols>
    <col min="2" max="2" width="11.5703125" customWidth="1"/>
  </cols>
  <sheetData>
    <row r="2" spans="1:8" ht="26.25" x14ac:dyDescent="0.4">
      <c r="A2" s="43" t="s">
        <v>64</v>
      </c>
      <c r="B2" s="43"/>
      <c r="C2" s="43"/>
      <c r="D2" s="43"/>
      <c r="E2" s="43"/>
      <c r="F2" s="43"/>
      <c r="G2" s="43"/>
      <c r="H2" s="43"/>
    </row>
    <row r="5" spans="1:8" x14ac:dyDescent="0.25">
      <c r="B5" s="44" t="s">
        <v>18</v>
      </c>
    </row>
    <row r="6" spans="1:8" x14ac:dyDescent="0.25">
      <c r="B6" s="45" t="s">
        <v>19</v>
      </c>
    </row>
    <row r="7" spans="1:8" x14ac:dyDescent="0.25">
      <c r="B7" s="45" t="s">
        <v>20</v>
      </c>
    </row>
    <row r="8" spans="1:8" x14ac:dyDescent="0.25">
      <c r="B8" s="46" t="s">
        <v>22</v>
      </c>
    </row>
    <row r="9" spans="1:8" x14ac:dyDescent="0.25">
      <c r="B9" s="46" t="s">
        <v>23</v>
      </c>
    </row>
    <row r="10" spans="1:8" x14ac:dyDescent="0.25">
      <c r="B10" s="46" t="s">
        <v>21</v>
      </c>
    </row>
    <row r="11" spans="1:8" x14ac:dyDescent="0.25">
      <c r="B11" s="47" t="s">
        <v>25</v>
      </c>
    </row>
    <row r="12" spans="1:8" x14ac:dyDescent="0.25">
      <c r="B12" s="47" t="s">
        <v>26</v>
      </c>
    </row>
    <row r="15" spans="1:8" x14ac:dyDescent="0.25">
      <c r="B15" s="3" t="s">
        <v>17</v>
      </c>
      <c r="C15" s="4"/>
      <c r="D15" s="3" t="s">
        <v>24</v>
      </c>
      <c r="E15" s="5"/>
      <c r="F15" s="5"/>
      <c r="G15" s="5"/>
      <c r="H15" s="4"/>
    </row>
    <row r="16" spans="1:8" x14ac:dyDescent="0.25">
      <c r="B16" s="6" t="s">
        <v>16</v>
      </c>
      <c r="C16" s="2" t="s">
        <v>7</v>
      </c>
      <c r="D16" s="7" t="s">
        <v>3</v>
      </c>
      <c r="E16" s="8" t="s">
        <v>6</v>
      </c>
      <c r="F16" s="9" t="s">
        <v>5</v>
      </c>
      <c r="G16" s="10" t="s">
        <v>2</v>
      </c>
      <c r="H16" s="11" t="s">
        <v>4</v>
      </c>
    </row>
    <row r="17" spans="2:8" x14ac:dyDescent="0.25">
      <c r="B17" s="18" t="s">
        <v>0</v>
      </c>
      <c r="C17" s="12">
        <v>10</v>
      </c>
      <c r="D17" s="13">
        <v>0</v>
      </c>
      <c r="E17" s="13">
        <v>0</v>
      </c>
      <c r="F17" s="13">
        <v>0</v>
      </c>
      <c r="G17" s="13">
        <f t="shared" ref="G17" si="0">C17</f>
        <v>10</v>
      </c>
      <c r="H17" s="14">
        <f t="shared" ref="H17" si="1">C17</f>
        <v>10</v>
      </c>
    </row>
    <row r="18" spans="2:8" x14ac:dyDescent="0.25">
      <c r="B18" s="18" t="s">
        <v>8</v>
      </c>
      <c r="C18" s="12">
        <v>1</v>
      </c>
      <c r="D18" s="13">
        <f t="shared" ref="D18:D25" si="2">IF(C18&gt;0,H17,H18)</f>
        <v>10</v>
      </c>
      <c r="E18" s="13">
        <f t="shared" ref="E18:E25" si="3">IF(C18&lt;0,ABS(C18),0)</f>
        <v>0</v>
      </c>
      <c r="F18" s="13">
        <f t="shared" ref="F18:F25" si="4">IF(C18&gt;0,C18,0)</f>
        <v>1</v>
      </c>
      <c r="G18" s="13">
        <v>0</v>
      </c>
      <c r="H18" s="14">
        <f t="shared" ref="H18:H25" si="5">H17+C18</f>
        <v>11</v>
      </c>
    </row>
    <row r="19" spans="2:8" x14ac:dyDescent="0.25">
      <c r="B19" s="18" t="s">
        <v>9</v>
      </c>
      <c r="C19" s="12">
        <v>-2</v>
      </c>
      <c r="D19" s="13">
        <f t="shared" si="2"/>
        <v>9</v>
      </c>
      <c r="E19" s="13">
        <f t="shared" si="3"/>
        <v>2</v>
      </c>
      <c r="F19" s="13">
        <f t="shared" si="4"/>
        <v>0</v>
      </c>
      <c r="G19" s="13">
        <v>0</v>
      </c>
      <c r="H19" s="14">
        <f t="shared" si="5"/>
        <v>9</v>
      </c>
    </row>
    <row r="20" spans="2:8" x14ac:dyDescent="0.25">
      <c r="B20" s="18" t="s">
        <v>10</v>
      </c>
      <c r="C20" s="12">
        <v>3</v>
      </c>
      <c r="D20" s="13">
        <f t="shared" si="2"/>
        <v>9</v>
      </c>
      <c r="E20" s="13">
        <f t="shared" si="3"/>
        <v>0</v>
      </c>
      <c r="F20" s="13">
        <f t="shared" si="4"/>
        <v>3</v>
      </c>
      <c r="G20" s="13">
        <v>0</v>
      </c>
      <c r="H20" s="14">
        <f t="shared" si="5"/>
        <v>12</v>
      </c>
    </row>
    <row r="21" spans="2:8" x14ac:dyDescent="0.25">
      <c r="B21" s="18" t="s">
        <v>11</v>
      </c>
      <c r="C21" s="12">
        <v>4</v>
      </c>
      <c r="D21" s="13">
        <f t="shared" si="2"/>
        <v>12</v>
      </c>
      <c r="E21" s="13">
        <f t="shared" si="3"/>
        <v>0</v>
      </c>
      <c r="F21" s="13">
        <f t="shared" si="4"/>
        <v>4</v>
      </c>
      <c r="G21" s="13">
        <v>0</v>
      </c>
      <c r="H21" s="14">
        <f t="shared" si="5"/>
        <v>16</v>
      </c>
    </row>
    <row r="22" spans="2:8" x14ac:dyDescent="0.25">
      <c r="B22" s="18" t="s">
        <v>12</v>
      </c>
      <c r="C22" s="12">
        <v>5</v>
      </c>
      <c r="D22" s="13">
        <f t="shared" si="2"/>
        <v>16</v>
      </c>
      <c r="E22" s="13">
        <f t="shared" si="3"/>
        <v>0</v>
      </c>
      <c r="F22" s="13">
        <f t="shared" si="4"/>
        <v>5</v>
      </c>
      <c r="G22" s="13">
        <v>0</v>
      </c>
      <c r="H22" s="14">
        <f t="shared" si="5"/>
        <v>21</v>
      </c>
    </row>
    <row r="23" spans="2:8" x14ac:dyDescent="0.25">
      <c r="B23" s="18" t="s">
        <v>13</v>
      </c>
      <c r="C23" s="12">
        <v>-2</v>
      </c>
      <c r="D23" s="13">
        <f t="shared" si="2"/>
        <v>19</v>
      </c>
      <c r="E23" s="13">
        <f t="shared" si="3"/>
        <v>2</v>
      </c>
      <c r="F23" s="13">
        <f t="shared" si="4"/>
        <v>0</v>
      </c>
      <c r="G23" s="13">
        <v>0</v>
      </c>
      <c r="H23" s="14">
        <f t="shared" si="5"/>
        <v>19</v>
      </c>
    </row>
    <row r="24" spans="2:8" x14ac:dyDescent="0.25">
      <c r="B24" s="18" t="s">
        <v>14</v>
      </c>
      <c r="C24" s="12">
        <v>5</v>
      </c>
      <c r="D24" s="13">
        <f t="shared" si="2"/>
        <v>19</v>
      </c>
      <c r="E24" s="13">
        <f t="shared" si="3"/>
        <v>0</v>
      </c>
      <c r="F24" s="13">
        <f t="shared" si="4"/>
        <v>5</v>
      </c>
      <c r="G24" s="13">
        <v>0</v>
      </c>
      <c r="H24" s="14">
        <f t="shared" si="5"/>
        <v>24</v>
      </c>
    </row>
    <row r="25" spans="2:8" x14ac:dyDescent="0.25">
      <c r="B25" s="18" t="s">
        <v>15</v>
      </c>
      <c r="C25" s="12">
        <v>4</v>
      </c>
      <c r="D25" s="13">
        <f t="shared" si="2"/>
        <v>24</v>
      </c>
      <c r="E25" s="13">
        <f t="shared" si="3"/>
        <v>0</v>
      </c>
      <c r="F25" s="13">
        <f t="shared" si="4"/>
        <v>4</v>
      </c>
      <c r="G25" s="13">
        <v>0</v>
      </c>
      <c r="H25" s="14">
        <f t="shared" si="5"/>
        <v>28</v>
      </c>
    </row>
    <row r="26" spans="2:8" x14ac:dyDescent="0.25">
      <c r="B26" s="19" t="s">
        <v>1</v>
      </c>
      <c r="C26" s="15">
        <v>28</v>
      </c>
      <c r="D26" s="16">
        <v>0</v>
      </c>
      <c r="E26" s="16"/>
      <c r="F26" s="16"/>
      <c r="G26" s="16">
        <f>C26</f>
        <v>28</v>
      </c>
      <c r="H26" s="1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B2:G24"/>
  <sheetViews>
    <sheetView showGridLines="0" workbookViewId="0">
      <selection activeCell="C5" sqref="C5:C11"/>
    </sheetView>
  </sheetViews>
  <sheetFormatPr baseColWidth="10" defaultRowHeight="15" x14ac:dyDescent="0.25"/>
  <cols>
    <col min="1" max="1" width="3.85546875" customWidth="1"/>
    <col min="7" max="7" width="77.5703125" customWidth="1"/>
  </cols>
  <sheetData>
    <row r="2" spans="2:7" ht="21" x14ac:dyDescent="0.35">
      <c r="D2" s="29" t="s">
        <v>27</v>
      </c>
    </row>
    <row r="5" spans="2:7" x14ac:dyDescent="0.25">
      <c r="C5" s="49" t="s">
        <v>34</v>
      </c>
    </row>
    <row r="6" spans="2:7" x14ac:dyDescent="0.25">
      <c r="C6" s="49" t="s">
        <v>28</v>
      </c>
    </row>
    <row r="7" spans="2:7" x14ac:dyDescent="0.25">
      <c r="C7" s="45" t="s">
        <v>29</v>
      </c>
    </row>
    <row r="8" spans="2:7" x14ac:dyDescent="0.25">
      <c r="C8" s="45" t="s">
        <v>30</v>
      </c>
    </row>
    <row r="9" spans="2:7" x14ac:dyDescent="0.25">
      <c r="C9" s="49" t="s">
        <v>31</v>
      </c>
    </row>
    <row r="10" spans="2:7" x14ac:dyDescent="0.25">
      <c r="C10" s="45" t="s">
        <v>32</v>
      </c>
    </row>
    <row r="11" spans="2:7" x14ac:dyDescent="0.25">
      <c r="C11" s="49" t="s">
        <v>33</v>
      </c>
    </row>
    <row r="13" spans="2:7" x14ac:dyDescent="0.25">
      <c r="D13" s="20"/>
    </row>
    <row r="14" spans="2:7" x14ac:dyDescent="0.25">
      <c r="B14" s="27">
        <v>0.75</v>
      </c>
      <c r="D14" s="20">
        <v>0.27</v>
      </c>
      <c r="F14" s="28">
        <v>0.47</v>
      </c>
      <c r="G14" s="27">
        <v>0.78</v>
      </c>
    </row>
    <row r="23" spans="4:4" x14ac:dyDescent="0.25">
      <c r="D23" s="20"/>
    </row>
    <row r="24" spans="4:4" x14ac:dyDescent="0.25">
      <c r="D24" s="20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2:E31"/>
  <sheetViews>
    <sheetView showGridLines="0" workbookViewId="0">
      <selection activeCell="E7" sqref="E7"/>
    </sheetView>
  </sheetViews>
  <sheetFormatPr baseColWidth="10" defaultRowHeight="15" x14ac:dyDescent="0.25"/>
  <cols>
    <col min="1" max="1" width="3.85546875" customWidth="1"/>
    <col min="2" max="2" width="5.140625" customWidth="1"/>
    <col min="3" max="3" width="34.28515625" customWidth="1"/>
    <col min="5" max="5" width="10.7109375" bestFit="1" customWidth="1"/>
    <col min="6" max="6" width="4.85546875" customWidth="1"/>
  </cols>
  <sheetData>
    <row r="2" spans="2:5" ht="18.75" x14ac:dyDescent="0.3">
      <c r="C2" s="50" t="s">
        <v>35</v>
      </c>
    </row>
    <row r="5" spans="2:5" x14ac:dyDescent="0.25">
      <c r="B5" s="44" t="s">
        <v>56</v>
      </c>
    </row>
    <row r="6" spans="2:5" x14ac:dyDescent="0.25">
      <c r="B6" s="44" t="s">
        <v>57</v>
      </c>
    </row>
    <row r="7" spans="2:5" x14ac:dyDescent="0.25">
      <c r="B7" s="44" t="s">
        <v>58</v>
      </c>
    </row>
    <row r="8" spans="2:5" x14ac:dyDescent="0.25">
      <c r="B8" s="44" t="s">
        <v>59</v>
      </c>
    </row>
    <row r="11" spans="2:5" ht="15.75" thickBot="1" x14ac:dyDescent="0.3">
      <c r="C11" s="32" t="s">
        <v>53</v>
      </c>
      <c r="D11" s="32" t="s">
        <v>54</v>
      </c>
      <c r="E11" s="38" t="s">
        <v>55</v>
      </c>
    </row>
    <row r="12" spans="2:5" ht="15.75" thickTop="1" x14ac:dyDescent="0.25">
      <c r="C12" s="33" t="s">
        <v>47</v>
      </c>
      <c r="D12" s="31">
        <v>834112.95600000001</v>
      </c>
      <c r="E12" s="39">
        <f>D12/$D$31+0</f>
        <v>0.37554520699128768</v>
      </c>
    </row>
    <row r="13" spans="2:5" x14ac:dyDescent="0.25">
      <c r="C13" s="34" t="s">
        <v>39</v>
      </c>
      <c r="D13" s="35">
        <v>534786.29999999993</v>
      </c>
      <c r="E13" s="40">
        <f t="shared" ref="E13:E29" si="0">D13/$D$31+E12</f>
        <v>0.61632366545417816</v>
      </c>
    </row>
    <row r="14" spans="2:5" x14ac:dyDescent="0.25">
      <c r="C14" s="33" t="s">
        <v>45</v>
      </c>
      <c r="D14" s="31">
        <v>257949.14399999997</v>
      </c>
      <c r="E14" s="41">
        <f t="shared" si="0"/>
        <v>0.73246089120985325</v>
      </c>
    </row>
    <row r="15" spans="2:5" x14ac:dyDescent="0.25">
      <c r="C15" s="34" t="s">
        <v>36</v>
      </c>
      <c r="D15" s="35">
        <v>121243.476</v>
      </c>
      <c r="E15" s="40">
        <f t="shared" si="0"/>
        <v>0.78704870927842097</v>
      </c>
    </row>
    <row r="16" spans="2:5" x14ac:dyDescent="0.25">
      <c r="C16" s="33" t="s">
        <v>51</v>
      </c>
      <c r="D16" s="31">
        <v>95662.991999999998</v>
      </c>
      <c r="E16" s="41">
        <f t="shared" si="0"/>
        <v>0.83011934842102397</v>
      </c>
    </row>
    <row r="17" spans="3:5" x14ac:dyDescent="0.25">
      <c r="C17" s="34" t="s">
        <v>48</v>
      </c>
      <c r="D17" s="35">
        <v>77412.587999999989</v>
      </c>
      <c r="E17" s="40">
        <f t="shared" si="0"/>
        <v>0.86497305279651537</v>
      </c>
    </row>
    <row r="18" spans="3:5" x14ac:dyDescent="0.25">
      <c r="C18" s="33" t="s">
        <v>42</v>
      </c>
      <c r="D18" s="31">
        <v>62937.479999999996</v>
      </c>
      <c r="E18" s="41">
        <f t="shared" si="0"/>
        <v>0.89330958537773331</v>
      </c>
    </row>
    <row r="19" spans="3:5" x14ac:dyDescent="0.25">
      <c r="C19" s="34" t="s">
        <v>49</v>
      </c>
      <c r="D19" s="35">
        <v>60189.84</v>
      </c>
      <c r="E19" s="40">
        <f t="shared" si="0"/>
        <v>0.92040903966504028</v>
      </c>
    </row>
    <row r="20" spans="3:5" x14ac:dyDescent="0.25">
      <c r="C20" s="33" t="s">
        <v>38</v>
      </c>
      <c r="D20" s="31">
        <v>58414.607999999993</v>
      </c>
      <c r="E20" s="41">
        <f t="shared" si="0"/>
        <v>0.94670922586269346</v>
      </c>
    </row>
    <row r="21" spans="3:5" x14ac:dyDescent="0.25">
      <c r="C21" s="34" t="s">
        <v>37</v>
      </c>
      <c r="D21" s="35">
        <v>45169.86</v>
      </c>
      <c r="E21" s="40">
        <f t="shared" si="0"/>
        <v>0.96704618898195172</v>
      </c>
    </row>
    <row r="22" spans="3:5" x14ac:dyDescent="0.25">
      <c r="C22" s="33" t="s">
        <v>50</v>
      </c>
      <c r="D22" s="31">
        <v>28623.527999999998</v>
      </c>
      <c r="E22" s="41">
        <f t="shared" si="0"/>
        <v>0.97993344684104311</v>
      </c>
    </row>
    <row r="23" spans="3:5" x14ac:dyDescent="0.25">
      <c r="C23" s="34" t="s">
        <v>43</v>
      </c>
      <c r="D23" s="35">
        <v>15049.871999999999</v>
      </c>
      <c r="E23" s="40">
        <f t="shared" si="0"/>
        <v>0.98670939637494814</v>
      </c>
    </row>
    <row r="24" spans="3:5" x14ac:dyDescent="0.25">
      <c r="C24" s="33" t="s">
        <v>52</v>
      </c>
      <c r="D24" s="31">
        <v>13800</v>
      </c>
      <c r="E24" s="41">
        <f t="shared" si="0"/>
        <v>0.99292261224601275</v>
      </c>
    </row>
    <row r="25" spans="3:5" x14ac:dyDescent="0.25">
      <c r="C25" s="34" t="s">
        <v>40</v>
      </c>
      <c r="D25" s="35">
        <v>8866.7879999999986</v>
      </c>
      <c r="E25" s="40">
        <f t="shared" si="0"/>
        <v>0.99691473311028556</v>
      </c>
    </row>
    <row r="26" spans="3:5" x14ac:dyDescent="0.25">
      <c r="C26" s="33" t="s">
        <v>44</v>
      </c>
      <c r="D26" s="31">
        <v>4072.3439999999996</v>
      </c>
      <c r="E26" s="41">
        <f t="shared" si="0"/>
        <v>0.99874823690544745</v>
      </c>
    </row>
    <row r="27" spans="3:5" x14ac:dyDescent="0.25">
      <c r="C27" s="34" t="s">
        <v>41</v>
      </c>
      <c r="D27" s="35">
        <v>2568.06</v>
      </c>
      <c r="E27" s="40">
        <f t="shared" si="0"/>
        <v>0.99990446235108843</v>
      </c>
    </row>
    <row r="28" spans="3:5" x14ac:dyDescent="0.25">
      <c r="C28" s="33" t="s">
        <v>46</v>
      </c>
      <c r="D28" s="31">
        <v>115.64400000000001</v>
      </c>
      <c r="E28" s="41">
        <f t="shared" si="0"/>
        <v>0.99995652910008792</v>
      </c>
    </row>
    <row r="29" spans="3:5" x14ac:dyDescent="0.25">
      <c r="C29" s="36" t="s">
        <v>43</v>
      </c>
      <c r="D29" s="30">
        <v>96.551999999999992</v>
      </c>
      <c r="E29" s="40">
        <f t="shared" si="0"/>
        <v>0.99999999999999978</v>
      </c>
    </row>
    <row r="31" spans="3:5" x14ac:dyDescent="0.25">
      <c r="C31" s="42" t="s">
        <v>60</v>
      </c>
      <c r="D31" s="37">
        <f>SUM(D12:D29)</f>
        <v>2221072.0320000001</v>
      </c>
    </row>
  </sheetData>
  <sortState ref="B12:D29">
    <sortCondition ref="D11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L12"/>
  <sheetViews>
    <sheetView showGridLines="0" workbookViewId="0">
      <selection activeCell="K25" sqref="K25"/>
    </sheetView>
  </sheetViews>
  <sheetFormatPr baseColWidth="10" defaultRowHeight="15" x14ac:dyDescent="0.25"/>
  <cols>
    <col min="3" max="12" width="4.140625" customWidth="1"/>
  </cols>
  <sheetData>
    <row r="1" spans="1:12" x14ac:dyDescent="0.25">
      <c r="A1" s="20">
        <f>Gaufres!$B$14</f>
        <v>0.75</v>
      </c>
    </row>
    <row r="3" spans="1:12" x14ac:dyDescent="0.25">
      <c r="C3" s="21">
        <v>0.99</v>
      </c>
      <c r="D3" s="21">
        <v>0.98</v>
      </c>
      <c r="E3" s="21">
        <v>0.97</v>
      </c>
      <c r="F3" s="21">
        <v>0.96</v>
      </c>
      <c r="G3" s="21">
        <v>0.95</v>
      </c>
      <c r="H3" s="21">
        <v>0.94</v>
      </c>
      <c r="I3" s="21">
        <v>0.92999999999999994</v>
      </c>
      <c r="J3" s="21">
        <v>0.91999999999999993</v>
      </c>
      <c r="K3" s="21">
        <v>0.90999999999999992</v>
      </c>
      <c r="L3" s="21">
        <v>0.89999999999999991</v>
      </c>
    </row>
    <row r="4" spans="1:12" x14ac:dyDescent="0.25">
      <c r="C4" s="21">
        <v>0.89</v>
      </c>
      <c r="D4" s="21">
        <v>0.88</v>
      </c>
      <c r="E4" s="21">
        <v>0.87</v>
      </c>
      <c r="F4" s="21">
        <v>0.86</v>
      </c>
      <c r="G4" s="21">
        <v>0.85</v>
      </c>
      <c r="H4" s="21">
        <v>0.84</v>
      </c>
      <c r="I4" s="21">
        <v>0.83</v>
      </c>
      <c r="J4" s="21">
        <v>0.82</v>
      </c>
      <c r="K4" s="21">
        <v>0.80999999999999994</v>
      </c>
      <c r="L4" s="21">
        <v>0.79999999999999993</v>
      </c>
    </row>
    <row r="5" spans="1:12" x14ac:dyDescent="0.25">
      <c r="C5" s="21">
        <v>0.79</v>
      </c>
      <c r="D5" s="21">
        <v>0.78</v>
      </c>
      <c r="E5" s="21">
        <v>0.77</v>
      </c>
      <c r="F5" s="21">
        <v>0.76</v>
      </c>
      <c r="G5" s="21">
        <v>0.75</v>
      </c>
      <c r="H5" s="21">
        <v>0.74</v>
      </c>
      <c r="I5" s="21">
        <v>0.73</v>
      </c>
      <c r="J5" s="21">
        <v>0.72</v>
      </c>
      <c r="K5" s="21">
        <v>0.71</v>
      </c>
      <c r="L5" s="21">
        <v>0.7</v>
      </c>
    </row>
    <row r="6" spans="1:12" x14ac:dyDescent="0.25">
      <c r="C6" s="21">
        <v>0.69000000000000006</v>
      </c>
      <c r="D6" s="21">
        <v>0.68</v>
      </c>
      <c r="E6" s="21">
        <v>0.67</v>
      </c>
      <c r="F6" s="21">
        <v>0.66</v>
      </c>
      <c r="G6" s="21">
        <v>0.65</v>
      </c>
      <c r="H6" s="21">
        <v>0.64</v>
      </c>
      <c r="I6" s="21">
        <v>0.63</v>
      </c>
      <c r="J6" s="21">
        <v>0.62</v>
      </c>
      <c r="K6" s="21">
        <v>0.61</v>
      </c>
      <c r="L6" s="21">
        <v>0.6</v>
      </c>
    </row>
    <row r="7" spans="1:12" x14ac:dyDescent="0.25">
      <c r="C7" s="21">
        <v>0.59000000000000008</v>
      </c>
      <c r="D7" s="21">
        <v>0.58000000000000007</v>
      </c>
      <c r="E7" s="21">
        <v>0.57000000000000006</v>
      </c>
      <c r="F7" s="21">
        <v>0.56000000000000005</v>
      </c>
      <c r="G7" s="21">
        <v>0.55000000000000004</v>
      </c>
      <c r="H7" s="21">
        <v>0.54</v>
      </c>
      <c r="I7" s="21">
        <v>0.53</v>
      </c>
      <c r="J7" s="21">
        <v>0.52</v>
      </c>
      <c r="K7" s="21">
        <v>0.51</v>
      </c>
      <c r="L7" s="21">
        <v>0.5</v>
      </c>
    </row>
    <row r="8" spans="1:12" x14ac:dyDescent="0.25">
      <c r="C8" s="21">
        <v>0.4900000000000001</v>
      </c>
      <c r="D8" s="21">
        <v>0.48000000000000009</v>
      </c>
      <c r="E8" s="21">
        <v>0.47000000000000008</v>
      </c>
      <c r="F8" s="21">
        <v>0.46000000000000008</v>
      </c>
      <c r="G8" s="21">
        <v>0.45000000000000007</v>
      </c>
      <c r="H8" s="21">
        <v>0.44000000000000006</v>
      </c>
      <c r="I8" s="21">
        <v>0.43000000000000005</v>
      </c>
      <c r="J8" s="21">
        <v>0.42000000000000004</v>
      </c>
      <c r="K8" s="21">
        <v>0.41000000000000003</v>
      </c>
      <c r="L8" s="21">
        <v>0.4</v>
      </c>
    </row>
    <row r="9" spans="1:12" x14ac:dyDescent="0.25">
      <c r="C9" s="21">
        <v>0.39000000000000012</v>
      </c>
      <c r="D9" s="21">
        <v>0.38000000000000012</v>
      </c>
      <c r="E9" s="21">
        <v>0.37000000000000011</v>
      </c>
      <c r="F9" s="21">
        <v>0.3600000000000001</v>
      </c>
      <c r="G9" s="21">
        <v>0.35000000000000009</v>
      </c>
      <c r="H9" s="21">
        <v>0.34000000000000008</v>
      </c>
      <c r="I9" s="21">
        <v>0.33000000000000007</v>
      </c>
      <c r="J9" s="21">
        <v>0.32000000000000006</v>
      </c>
      <c r="K9" s="21">
        <v>0.31000000000000005</v>
      </c>
      <c r="L9" s="21">
        <v>0.30000000000000004</v>
      </c>
    </row>
    <row r="10" spans="1:12" x14ac:dyDescent="0.25">
      <c r="C10" s="21">
        <v>0.29000000000000009</v>
      </c>
      <c r="D10" s="21">
        <v>0.28000000000000008</v>
      </c>
      <c r="E10" s="21">
        <v>0.27000000000000007</v>
      </c>
      <c r="F10" s="21">
        <v>0.26000000000000006</v>
      </c>
      <c r="G10" s="21">
        <v>0.25000000000000006</v>
      </c>
      <c r="H10" s="21">
        <v>0.24000000000000005</v>
      </c>
      <c r="I10" s="21">
        <v>0.23000000000000004</v>
      </c>
      <c r="J10" s="21">
        <v>0.22000000000000003</v>
      </c>
      <c r="K10" s="21">
        <v>0.21000000000000002</v>
      </c>
      <c r="L10" s="21">
        <v>0.2</v>
      </c>
    </row>
    <row r="11" spans="1:12" x14ac:dyDescent="0.25">
      <c r="C11" s="21">
        <v>0.19000000000000006</v>
      </c>
      <c r="D11" s="21">
        <v>0.18000000000000005</v>
      </c>
      <c r="E11" s="21">
        <v>0.17000000000000004</v>
      </c>
      <c r="F11" s="21">
        <v>0.16000000000000003</v>
      </c>
      <c r="G11" s="21">
        <v>0.15000000000000002</v>
      </c>
      <c r="H11" s="21">
        <v>0.14000000000000001</v>
      </c>
      <c r="I11" s="21">
        <v>0.13</v>
      </c>
      <c r="J11" s="21">
        <v>0.12</v>
      </c>
      <c r="K11" s="21">
        <v>0.11</v>
      </c>
      <c r="L11" s="21">
        <v>0.1</v>
      </c>
    </row>
    <row r="12" spans="1:12" x14ac:dyDescent="0.25">
      <c r="C12" s="21">
        <v>0.09</v>
      </c>
      <c r="D12" s="21">
        <v>0.08</v>
      </c>
      <c r="E12" s="21">
        <v>7.0000000000000007E-2</v>
      </c>
      <c r="F12" s="21">
        <v>6.0000000000000005E-2</v>
      </c>
      <c r="G12" s="21">
        <v>0.05</v>
      </c>
      <c r="H12" s="21">
        <v>0.04</v>
      </c>
      <c r="I12" s="21">
        <v>0.03</v>
      </c>
      <c r="J12" s="21">
        <v>0.02</v>
      </c>
      <c r="K12" s="21">
        <v>0.01</v>
      </c>
      <c r="L12" s="21">
        <v>0</v>
      </c>
    </row>
  </sheetData>
  <conditionalFormatting sqref="C3:L12">
    <cfRule type="expression" dxfId="4" priority="1">
      <formula>C3&gt;=$A$1-0.0001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12"/>
  <sheetViews>
    <sheetView showGridLines="0" workbookViewId="0">
      <selection activeCell="M14" sqref="M14"/>
    </sheetView>
  </sheetViews>
  <sheetFormatPr baseColWidth="10" defaultRowHeight="15" x14ac:dyDescent="0.25"/>
  <cols>
    <col min="3" max="12" width="4.140625" customWidth="1"/>
  </cols>
  <sheetData>
    <row r="1" spans="1:12" x14ac:dyDescent="0.25">
      <c r="A1" s="20">
        <f>Gaufres!$D$14</f>
        <v>0.27</v>
      </c>
    </row>
    <row r="3" spans="1:12" x14ac:dyDescent="0.25">
      <c r="C3" s="22">
        <v>0.99</v>
      </c>
      <c r="D3" s="22">
        <v>0.98</v>
      </c>
      <c r="E3" s="22">
        <v>0.97</v>
      </c>
      <c r="F3" s="22">
        <v>0.96</v>
      </c>
      <c r="G3" s="22">
        <v>0.95</v>
      </c>
      <c r="H3" s="22">
        <v>0.94</v>
      </c>
      <c r="I3" s="22">
        <v>0.92999999999999994</v>
      </c>
      <c r="J3" s="22">
        <v>0.91999999999999993</v>
      </c>
      <c r="K3" s="22">
        <v>0.90999999999999992</v>
      </c>
      <c r="L3" s="22">
        <v>0.89999999999999991</v>
      </c>
    </row>
    <row r="4" spans="1:12" x14ac:dyDescent="0.25">
      <c r="C4" s="22">
        <v>0.89</v>
      </c>
      <c r="D4" s="22">
        <v>0.88</v>
      </c>
      <c r="E4" s="22">
        <v>0.87</v>
      </c>
      <c r="F4" s="22">
        <v>0.86</v>
      </c>
      <c r="G4" s="22">
        <v>0.85</v>
      </c>
      <c r="H4" s="22">
        <v>0.84</v>
      </c>
      <c r="I4" s="22">
        <v>0.83</v>
      </c>
      <c r="J4" s="22">
        <v>0.82</v>
      </c>
      <c r="K4" s="22">
        <v>0.80999999999999994</v>
      </c>
      <c r="L4" s="22">
        <v>0.79999999999999993</v>
      </c>
    </row>
    <row r="5" spans="1:12" x14ac:dyDescent="0.25">
      <c r="C5" s="22">
        <v>0.79</v>
      </c>
      <c r="D5" s="22">
        <v>0.78</v>
      </c>
      <c r="E5" s="22">
        <v>0.77</v>
      </c>
      <c r="F5" s="22">
        <v>0.76</v>
      </c>
      <c r="G5" s="22">
        <v>0.75</v>
      </c>
      <c r="H5" s="22">
        <v>0.74</v>
      </c>
      <c r="I5" s="22">
        <v>0.73</v>
      </c>
      <c r="J5" s="22">
        <v>0.72</v>
      </c>
      <c r="K5" s="22">
        <v>0.71</v>
      </c>
      <c r="L5" s="22">
        <v>0.7</v>
      </c>
    </row>
    <row r="6" spans="1:12" x14ac:dyDescent="0.25">
      <c r="C6" s="22">
        <v>0.69000000000000006</v>
      </c>
      <c r="D6" s="22">
        <v>0.68</v>
      </c>
      <c r="E6" s="22">
        <v>0.67</v>
      </c>
      <c r="F6" s="22">
        <v>0.66</v>
      </c>
      <c r="G6" s="22">
        <v>0.65</v>
      </c>
      <c r="H6" s="22">
        <v>0.64</v>
      </c>
      <c r="I6" s="22">
        <v>0.63</v>
      </c>
      <c r="J6" s="22">
        <v>0.62</v>
      </c>
      <c r="K6" s="22">
        <v>0.61</v>
      </c>
      <c r="L6" s="22">
        <v>0.6</v>
      </c>
    </row>
    <row r="7" spans="1:12" x14ac:dyDescent="0.25">
      <c r="C7" s="22">
        <v>0.59000000000000008</v>
      </c>
      <c r="D7" s="22">
        <v>0.58000000000000007</v>
      </c>
      <c r="E7" s="22">
        <v>0.57000000000000006</v>
      </c>
      <c r="F7" s="22">
        <v>0.56000000000000005</v>
      </c>
      <c r="G7" s="22">
        <v>0.55000000000000004</v>
      </c>
      <c r="H7" s="22">
        <v>0.54</v>
      </c>
      <c r="I7" s="22">
        <v>0.53</v>
      </c>
      <c r="J7" s="22">
        <v>0.52</v>
      </c>
      <c r="K7" s="22">
        <v>0.51</v>
      </c>
      <c r="L7" s="22">
        <v>0.5</v>
      </c>
    </row>
    <row r="8" spans="1:12" x14ac:dyDescent="0.25">
      <c r="C8" s="22">
        <v>0.4900000000000001</v>
      </c>
      <c r="D8" s="22">
        <v>0.48000000000000009</v>
      </c>
      <c r="E8" s="22">
        <v>0.47000000000000008</v>
      </c>
      <c r="F8" s="22">
        <v>0.46000000000000008</v>
      </c>
      <c r="G8" s="22">
        <v>0.45000000000000007</v>
      </c>
      <c r="H8" s="22">
        <v>0.44000000000000006</v>
      </c>
      <c r="I8" s="22">
        <v>0.43000000000000005</v>
      </c>
      <c r="J8" s="22">
        <v>0.42000000000000004</v>
      </c>
      <c r="K8" s="22">
        <v>0.41000000000000003</v>
      </c>
      <c r="L8" s="22">
        <v>0.4</v>
      </c>
    </row>
    <row r="9" spans="1:12" x14ac:dyDescent="0.25">
      <c r="C9" s="22">
        <v>0.39000000000000012</v>
      </c>
      <c r="D9" s="22">
        <v>0.38000000000000012</v>
      </c>
      <c r="E9" s="22">
        <v>0.37000000000000011</v>
      </c>
      <c r="F9" s="22">
        <v>0.3600000000000001</v>
      </c>
      <c r="G9" s="22">
        <v>0.35000000000000009</v>
      </c>
      <c r="H9" s="22">
        <v>0.34000000000000008</v>
      </c>
      <c r="I9" s="22">
        <v>0.33000000000000007</v>
      </c>
      <c r="J9" s="22">
        <v>0.32000000000000006</v>
      </c>
      <c r="K9" s="22">
        <v>0.31000000000000005</v>
      </c>
      <c r="L9" s="22">
        <v>0.30000000000000004</v>
      </c>
    </row>
    <row r="10" spans="1:12" x14ac:dyDescent="0.25">
      <c r="C10" s="22">
        <v>0.29000000000000009</v>
      </c>
      <c r="D10" s="22">
        <v>0.28000000000000008</v>
      </c>
      <c r="E10" s="22">
        <v>0.27000000000000007</v>
      </c>
      <c r="F10" s="22">
        <v>0.26000000000000006</v>
      </c>
      <c r="G10" s="22">
        <v>0.25000000000000006</v>
      </c>
      <c r="H10" s="22">
        <v>0.24000000000000005</v>
      </c>
      <c r="I10" s="22">
        <v>0.23000000000000004</v>
      </c>
      <c r="J10" s="22">
        <v>0.22000000000000003</v>
      </c>
      <c r="K10" s="22">
        <v>0.21000000000000002</v>
      </c>
      <c r="L10" s="22">
        <v>0.2</v>
      </c>
    </row>
    <row r="11" spans="1:12" x14ac:dyDescent="0.25">
      <c r="C11" s="22">
        <v>0.19000000000000006</v>
      </c>
      <c r="D11" s="22">
        <v>0.18000000000000005</v>
      </c>
      <c r="E11" s="22">
        <v>0.17000000000000004</v>
      </c>
      <c r="F11" s="22">
        <v>0.16000000000000003</v>
      </c>
      <c r="G11" s="22">
        <v>0.15000000000000002</v>
      </c>
      <c r="H11" s="22">
        <v>0.14000000000000001</v>
      </c>
      <c r="I11" s="22">
        <v>0.13</v>
      </c>
      <c r="J11" s="22">
        <v>0.12</v>
      </c>
      <c r="K11" s="22">
        <v>0.11</v>
      </c>
      <c r="L11" s="22">
        <v>0.1</v>
      </c>
    </row>
    <row r="12" spans="1:12" x14ac:dyDescent="0.25">
      <c r="C12" s="22">
        <v>0.09</v>
      </c>
      <c r="D12" s="22">
        <v>0.08</v>
      </c>
      <c r="E12" s="22">
        <v>7.0000000000000007E-2</v>
      </c>
      <c r="F12" s="22">
        <v>6.0000000000000005E-2</v>
      </c>
      <c r="G12" s="22">
        <v>0.05</v>
      </c>
      <c r="H12" s="22">
        <v>0.04</v>
      </c>
      <c r="I12" s="22">
        <v>0.03</v>
      </c>
      <c r="J12" s="22">
        <v>0.02</v>
      </c>
      <c r="K12" s="22">
        <v>0.01</v>
      </c>
      <c r="L12" s="22">
        <v>0</v>
      </c>
    </row>
  </sheetData>
  <conditionalFormatting sqref="C3:L12">
    <cfRule type="expression" dxfId="3" priority="1">
      <formula>C3&gt;=$A$1-0.0001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L12"/>
  <sheetViews>
    <sheetView showGridLines="0" workbookViewId="0"/>
  </sheetViews>
  <sheetFormatPr baseColWidth="10" defaultRowHeight="15" x14ac:dyDescent="0.25"/>
  <cols>
    <col min="3" max="12" width="4.140625" customWidth="1"/>
  </cols>
  <sheetData>
    <row r="1" spans="1:12" x14ac:dyDescent="0.25">
      <c r="A1" s="24">
        <f>Gaufres!$F$14</f>
        <v>0.47</v>
      </c>
    </row>
    <row r="3" spans="1:12" x14ac:dyDescent="0.25">
      <c r="C3" s="23">
        <v>0.99</v>
      </c>
      <c r="D3" s="23">
        <v>0.98</v>
      </c>
      <c r="E3" s="23">
        <v>0.97</v>
      </c>
      <c r="F3" s="23">
        <v>0.96</v>
      </c>
      <c r="G3" s="23">
        <v>0.95</v>
      </c>
      <c r="H3" s="23">
        <v>0.94</v>
      </c>
      <c r="I3" s="23">
        <v>0.92999999999999994</v>
      </c>
      <c r="J3" s="23">
        <v>0.91999999999999993</v>
      </c>
      <c r="K3" s="23">
        <v>0.90999999999999992</v>
      </c>
      <c r="L3" s="23">
        <v>0.89999999999999991</v>
      </c>
    </row>
    <row r="4" spans="1:12" x14ac:dyDescent="0.25">
      <c r="C4" s="23">
        <v>0.89</v>
      </c>
      <c r="D4" s="23">
        <v>0.88</v>
      </c>
      <c r="E4" s="23">
        <v>0.87</v>
      </c>
      <c r="F4" s="23">
        <v>0.86</v>
      </c>
      <c r="G4" s="23">
        <v>0.85</v>
      </c>
      <c r="H4" s="23">
        <v>0.84</v>
      </c>
      <c r="I4" s="23">
        <v>0.83</v>
      </c>
      <c r="J4" s="23">
        <v>0.82</v>
      </c>
      <c r="K4" s="23">
        <v>0.80999999999999994</v>
      </c>
      <c r="L4" s="23">
        <v>0.79999999999999993</v>
      </c>
    </row>
    <row r="5" spans="1:12" x14ac:dyDescent="0.25">
      <c r="C5" s="23">
        <v>0.79</v>
      </c>
      <c r="D5" s="23">
        <v>0.78</v>
      </c>
      <c r="E5" s="23">
        <v>0.77</v>
      </c>
      <c r="F5" s="23">
        <v>0.76</v>
      </c>
      <c r="G5" s="23">
        <v>0.75</v>
      </c>
      <c r="H5" s="23">
        <v>0.74</v>
      </c>
      <c r="I5" s="23">
        <v>0.73</v>
      </c>
      <c r="J5" s="23">
        <v>0.72</v>
      </c>
      <c r="K5" s="23">
        <v>0.71</v>
      </c>
      <c r="L5" s="23">
        <v>0.7</v>
      </c>
    </row>
    <row r="6" spans="1:12" x14ac:dyDescent="0.25">
      <c r="C6" s="23">
        <v>0.69000000000000006</v>
      </c>
      <c r="D6" s="23">
        <v>0.68</v>
      </c>
      <c r="E6" s="23">
        <v>0.67</v>
      </c>
      <c r="F6" s="23">
        <v>0.66</v>
      </c>
      <c r="G6" s="23">
        <v>0.65</v>
      </c>
      <c r="H6" s="23">
        <v>0.64</v>
      </c>
      <c r="I6" s="23">
        <v>0.63</v>
      </c>
      <c r="J6" s="23">
        <v>0.62</v>
      </c>
      <c r="K6" s="23">
        <v>0.61</v>
      </c>
      <c r="L6" s="23">
        <v>0.6</v>
      </c>
    </row>
    <row r="7" spans="1:12" x14ac:dyDescent="0.25">
      <c r="C7" s="23">
        <v>0.59000000000000008</v>
      </c>
      <c r="D7" s="23">
        <v>0.58000000000000007</v>
      </c>
      <c r="E7" s="23">
        <v>0.57000000000000006</v>
      </c>
      <c r="F7" s="23">
        <v>0.56000000000000005</v>
      </c>
      <c r="G7" s="23">
        <v>0.55000000000000004</v>
      </c>
      <c r="H7" s="23">
        <v>0.54</v>
      </c>
      <c r="I7" s="23">
        <v>0.53</v>
      </c>
      <c r="J7" s="23">
        <v>0.52</v>
      </c>
      <c r="K7" s="23">
        <v>0.51</v>
      </c>
      <c r="L7" s="23">
        <v>0.5</v>
      </c>
    </row>
    <row r="8" spans="1:12" x14ac:dyDescent="0.25">
      <c r="C8" s="23">
        <v>0.4900000000000001</v>
      </c>
      <c r="D8" s="23">
        <v>0.48000000000000009</v>
      </c>
      <c r="E8" s="23">
        <v>0.47000000000000008</v>
      </c>
      <c r="F8" s="23">
        <v>0.46000000000000008</v>
      </c>
      <c r="G8" s="23">
        <v>0.45000000000000007</v>
      </c>
      <c r="H8" s="23">
        <v>0.44000000000000006</v>
      </c>
      <c r="I8" s="23">
        <v>0.43000000000000005</v>
      </c>
      <c r="J8" s="23">
        <v>0.42000000000000004</v>
      </c>
      <c r="K8" s="23">
        <v>0.41000000000000003</v>
      </c>
      <c r="L8" s="23">
        <v>0.4</v>
      </c>
    </row>
    <row r="9" spans="1:12" x14ac:dyDescent="0.25">
      <c r="C9" s="23">
        <v>0.39000000000000012</v>
      </c>
      <c r="D9" s="23">
        <v>0.38000000000000012</v>
      </c>
      <c r="E9" s="23">
        <v>0.37000000000000011</v>
      </c>
      <c r="F9" s="23">
        <v>0.3600000000000001</v>
      </c>
      <c r="G9" s="23">
        <v>0.35000000000000009</v>
      </c>
      <c r="H9" s="23">
        <v>0.34000000000000008</v>
      </c>
      <c r="I9" s="23">
        <v>0.33000000000000007</v>
      </c>
      <c r="J9" s="23">
        <v>0.32000000000000006</v>
      </c>
      <c r="K9" s="23">
        <v>0.31000000000000005</v>
      </c>
      <c r="L9" s="23">
        <v>0.30000000000000004</v>
      </c>
    </row>
    <row r="10" spans="1:12" x14ac:dyDescent="0.25">
      <c r="C10" s="23">
        <v>0.29000000000000009</v>
      </c>
      <c r="D10" s="23">
        <v>0.28000000000000008</v>
      </c>
      <c r="E10" s="23">
        <v>0.27000000000000007</v>
      </c>
      <c r="F10" s="23">
        <v>0.26000000000000006</v>
      </c>
      <c r="G10" s="23">
        <v>0.25000000000000006</v>
      </c>
      <c r="H10" s="23">
        <v>0.24000000000000005</v>
      </c>
      <c r="I10" s="23">
        <v>0.23000000000000004</v>
      </c>
      <c r="J10" s="23">
        <v>0.22000000000000003</v>
      </c>
      <c r="K10" s="23">
        <v>0.21000000000000002</v>
      </c>
      <c r="L10" s="23">
        <v>0.2</v>
      </c>
    </row>
    <row r="11" spans="1:12" x14ac:dyDescent="0.25">
      <c r="C11" s="23">
        <v>0.19000000000000006</v>
      </c>
      <c r="D11" s="23">
        <v>0.18000000000000005</v>
      </c>
      <c r="E11" s="23">
        <v>0.17000000000000004</v>
      </c>
      <c r="F11" s="23">
        <v>0.16000000000000003</v>
      </c>
      <c r="G11" s="23">
        <v>0.15000000000000002</v>
      </c>
      <c r="H11" s="23">
        <v>0.14000000000000001</v>
      </c>
      <c r="I11" s="23">
        <v>0.13</v>
      </c>
      <c r="J11" s="23">
        <v>0.12</v>
      </c>
      <c r="K11" s="23">
        <v>0.11</v>
      </c>
      <c r="L11" s="23">
        <v>0.1</v>
      </c>
    </row>
    <row r="12" spans="1:12" x14ac:dyDescent="0.25">
      <c r="C12" s="23">
        <v>0.09</v>
      </c>
      <c r="D12" s="23">
        <v>0.08</v>
      </c>
      <c r="E12" s="23">
        <v>7.0000000000000007E-2</v>
      </c>
      <c r="F12" s="23">
        <v>6.0000000000000005E-2</v>
      </c>
      <c r="G12" s="23">
        <v>0.05</v>
      </c>
      <c r="H12" s="23">
        <v>0.04</v>
      </c>
      <c r="I12" s="23">
        <v>0.03</v>
      </c>
      <c r="J12" s="23">
        <v>0.02</v>
      </c>
      <c r="K12" s="23">
        <v>0.01</v>
      </c>
      <c r="L12" s="23">
        <v>0</v>
      </c>
    </row>
  </sheetData>
  <conditionalFormatting sqref="C3:L12">
    <cfRule type="expression" dxfId="2" priority="1">
      <formula>C3&gt;=$A$1-0.0001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L12"/>
  <sheetViews>
    <sheetView showGridLines="0" workbookViewId="0">
      <selection activeCell="M14" sqref="M14"/>
    </sheetView>
  </sheetViews>
  <sheetFormatPr baseColWidth="10" defaultRowHeight="15" x14ac:dyDescent="0.25"/>
  <cols>
    <col min="3" max="12" width="4.140625" customWidth="1"/>
  </cols>
  <sheetData>
    <row r="1" spans="1:12" x14ac:dyDescent="0.25">
      <c r="A1" s="20">
        <f>Gaufres!$G$14</f>
        <v>0.78</v>
      </c>
    </row>
    <row r="3" spans="1:12" x14ac:dyDescent="0.25">
      <c r="C3" s="25">
        <v>0.99</v>
      </c>
      <c r="D3" s="25">
        <v>0.98</v>
      </c>
      <c r="E3" s="25">
        <v>0.97</v>
      </c>
      <c r="F3" s="25">
        <v>0.96</v>
      </c>
      <c r="G3" s="25">
        <v>0.95</v>
      </c>
      <c r="H3" s="25">
        <v>0.94</v>
      </c>
      <c r="I3" s="25">
        <v>0.92999999999999994</v>
      </c>
      <c r="J3" s="25">
        <v>0.91999999999999993</v>
      </c>
      <c r="K3" s="25">
        <v>0.90999999999999992</v>
      </c>
      <c r="L3" s="25">
        <v>0.89999999999999991</v>
      </c>
    </row>
    <row r="4" spans="1:12" x14ac:dyDescent="0.25">
      <c r="C4" s="25">
        <v>0.89</v>
      </c>
      <c r="D4" s="25">
        <v>0.88</v>
      </c>
      <c r="E4" s="25">
        <v>0.87</v>
      </c>
      <c r="F4" s="25">
        <v>0.86</v>
      </c>
      <c r="G4" s="25">
        <v>0.85</v>
      </c>
      <c r="H4" s="25">
        <v>0.84</v>
      </c>
      <c r="I4" s="25">
        <v>0.83</v>
      </c>
      <c r="J4" s="25">
        <v>0.82</v>
      </c>
      <c r="K4" s="25">
        <v>0.80999999999999994</v>
      </c>
      <c r="L4" s="25">
        <v>0.79999999999999993</v>
      </c>
    </row>
    <row r="5" spans="1:12" x14ac:dyDescent="0.25">
      <c r="C5" s="25">
        <v>0.79</v>
      </c>
      <c r="D5" s="25">
        <v>0.78</v>
      </c>
      <c r="E5" s="25">
        <v>0.77</v>
      </c>
      <c r="F5" s="25">
        <v>0.76</v>
      </c>
      <c r="G5" s="25">
        <v>0.75</v>
      </c>
      <c r="H5" s="25">
        <v>0.74</v>
      </c>
      <c r="I5" s="25">
        <v>0.73</v>
      </c>
      <c r="J5" s="25">
        <v>0.72</v>
      </c>
      <c r="K5" s="25">
        <v>0.71</v>
      </c>
      <c r="L5" s="25">
        <v>0.7</v>
      </c>
    </row>
    <row r="6" spans="1:12" x14ac:dyDescent="0.25">
      <c r="C6" s="25">
        <v>0.69000000000000006</v>
      </c>
      <c r="D6" s="25">
        <v>0.68</v>
      </c>
      <c r="E6" s="25">
        <v>0.67</v>
      </c>
      <c r="F6" s="25">
        <v>0.66</v>
      </c>
      <c r="G6" s="25">
        <v>0.65</v>
      </c>
      <c r="H6" s="25">
        <v>0.64</v>
      </c>
      <c r="I6" s="25">
        <v>0.63</v>
      </c>
      <c r="J6" s="25">
        <v>0.62</v>
      </c>
      <c r="K6" s="25">
        <v>0.61</v>
      </c>
      <c r="L6" s="25">
        <v>0.6</v>
      </c>
    </row>
    <row r="7" spans="1:12" x14ac:dyDescent="0.25">
      <c r="C7" s="25">
        <v>0.59000000000000008</v>
      </c>
      <c r="D7" s="25">
        <v>0.58000000000000007</v>
      </c>
      <c r="E7" s="25">
        <v>0.57000000000000006</v>
      </c>
      <c r="F7" s="25">
        <v>0.56000000000000005</v>
      </c>
      <c r="G7" s="25">
        <v>0.55000000000000004</v>
      </c>
      <c r="H7" s="25">
        <v>0.54</v>
      </c>
      <c r="I7" s="25">
        <v>0.53</v>
      </c>
      <c r="J7" s="25">
        <v>0.52</v>
      </c>
      <c r="K7" s="25">
        <v>0.51</v>
      </c>
      <c r="L7" s="25">
        <v>0.5</v>
      </c>
    </row>
    <row r="8" spans="1:12" x14ac:dyDescent="0.25">
      <c r="C8" s="25">
        <v>0.4900000000000001</v>
      </c>
      <c r="D8" s="25">
        <v>0.48000000000000009</v>
      </c>
      <c r="E8" s="25">
        <v>0.47000000000000008</v>
      </c>
      <c r="F8" s="25">
        <v>0.46000000000000008</v>
      </c>
      <c r="G8" s="25">
        <v>0.45000000000000007</v>
      </c>
      <c r="H8" s="25">
        <v>0.44000000000000006</v>
      </c>
      <c r="I8" s="25">
        <v>0.43000000000000005</v>
      </c>
      <c r="J8" s="25">
        <v>0.42000000000000004</v>
      </c>
      <c r="K8" s="25">
        <v>0.41000000000000003</v>
      </c>
      <c r="L8" s="25">
        <v>0.4</v>
      </c>
    </row>
    <row r="9" spans="1:12" x14ac:dyDescent="0.25">
      <c r="C9" s="25">
        <v>0.39000000000000012</v>
      </c>
      <c r="D9" s="25">
        <v>0.38000000000000012</v>
      </c>
      <c r="E9" s="25">
        <v>0.37000000000000011</v>
      </c>
      <c r="F9" s="25">
        <v>0.3600000000000001</v>
      </c>
      <c r="G9" s="25">
        <v>0.35000000000000009</v>
      </c>
      <c r="H9" s="25">
        <v>0.34000000000000008</v>
      </c>
      <c r="I9" s="25">
        <v>0.33000000000000007</v>
      </c>
      <c r="J9" s="25">
        <v>0.32000000000000006</v>
      </c>
      <c r="K9" s="25">
        <v>0.31000000000000005</v>
      </c>
      <c r="L9" s="25">
        <v>0.30000000000000004</v>
      </c>
    </row>
    <row r="10" spans="1:12" x14ac:dyDescent="0.25">
      <c r="C10" s="25">
        <v>0.29000000000000009</v>
      </c>
      <c r="D10" s="25">
        <v>0.28000000000000008</v>
      </c>
      <c r="E10" s="25">
        <v>0.27000000000000007</v>
      </c>
      <c r="F10" s="25">
        <v>0.26000000000000006</v>
      </c>
      <c r="G10" s="25">
        <v>0.25000000000000006</v>
      </c>
      <c r="H10" s="25">
        <v>0.24000000000000005</v>
      </c>
      <c r="I10" s="25">
        <v>0.23000000000000004</v>
      </c>
      <c r="J10" s="25">
        <v>0.22000000000000003</v>
      </c>
      <c r="K10" s="25">
        <v>0.21000000000000002</v>
      </c>
      <c r="L10" s="25">
        <v>0.2</v>
      </c>
    </row>
    <row r="11" spans="1:12" x14ac:dyDescent="0.25">
      <c r="C11" s="25">
        <v>0.19000000000000006</v>
      </c>
      <c r="D11" s="25">
        <v>0.18000000000000005</v>
      </c>
      <c r="E11" s="25">
        <v>0.17000000000000004</v>
      </c>
      <c r="F11" s="25">
        <v>0.16000000000000003</v>
      </c>
      <c r="G11" s="25">
        <v>0.15000000000000002</v>
      </c>
      <c r="H11" s="25">
        <v>0.14000000000000001</v>
      </c>
      <c r="I11" s="25">
        <v>0.13</v>
      </c>
      <c r="J11" s="25">
        <v>0.12</v>
      </c>
      <c r="K11" s="25">
        <v>0.11</v>
      </c>
      <c r="L11" s="25">
        <v>0.1</v>
      </c>
    </row>
    <row r="12" spans="1:12" x14ac:dyDescent="0.25">
      <c r="C12" s="25">
        <v>0.09</v>
      </c>
      <c r="D12" s="25">
        <v>0.08</v>
      </c>
      <c r="E12" s="25">
        <v>7.0000000000000007E-2</v>
      </c>
      <c r="F12" s="25">
        <v>6.0000000000000005E-2</v>
      </c>
      <c r="G12" s="25">
        <v>0.05</v>
      </c>
      <c r="H12" s="25">
        <v>0.04</v>
      </c>
      <c r="I12" s="25">
        <v>0.03</v>
      </c>
      <c r="J12" s="25">
        <v>0.02</v>
      </c>
      <c r="K12" s="25">
        <v>0.01</v>
      </c>
      <c r="L12" s="25">
        <v>0</v>
      </c>
    </row>
  </sheetData>
  <conditionalFormatting sqref="C3:L12">
    <cfRule type="expression" dxfId="1" priority="1">
      <formula>C3&gt;=$A$1-0.0001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L12"/>
  <sheetViews>
    <sheetView showGridLines="0" workbookViewId="0">
      <selection activeCell="Q39" sqref="Q39"/>
    </sheetView>
  </sheetViews>
  <sheetFormatPr baseColWidth="10" defaultRowHeight="15" x14ac:dyDescent="0.25"/>
  <cols>
    <col min="3" max="12" width="4.140625" customWidth="1"/>
  </cols>
  <sheetData>
    <row r="1" spans="1:12" x14ac:dyDescent="0.25">
      <c r="A1" s="20">
        <f>Gaufres!$G$14</f>
        <v>0.78</v>
      </c>
    </row>
    <row r="3" spans="1:12" x14ac:dyDescent="0.25">
      <c r="C3" s="26">
        <v>0.99</v>
      </c>
      <c r="D3" s="26">
        <v>0.98</v>
      </c>
      <c r="E3" s="26">
        <v>0.97</v>
      </c>
      <c r="F3" s="26">
        <v>0.96</v>
      </c>
      <c r="G3" s="26">
        <v>0.95</v>
      </c>
      <c r="H3" s="26">
        <v>0.94</v>
      </c>
      <c r="I3" s="26">
        <v>0.92999999999999994</v>
      </c>
      <c r="J3" s="26">
        <v>0.91999999999999993</v>
      </c>
      <c r="K3" s="26">
        <v>0.90999999999999992</v>
      </c>
      <c r="L3" s="26">
        <v>0.89999999999999991</v>
      </c>
    </row>
    <row r="4" spans="1:12" x14ac:dyDescent="0.25">
      <c r="C4" s="26">
        <v>0.89</v>
      </c>
      <c r="D4" s="26">
        <v>0.88</v>
      </c>
      <c r="E4" s="26">
        <v>0.87</v>
      </c>
      <c r="F4" s="26">
        <v>0.86</v>
      </c>
      <c r="G4" s="26">
        <v>0.85</v>
      </c>
      <c r="H4" s="26">
        <v>0.84</v>
      </c>
      <c r="I4" s="26">
        <v>0.83</v>
      </c>
      <c r="J4" s="26">
        <v>0.82</v>
      </c>
      <c r="K4" s="26">
        <v>0.80999999999999994</v>
      </c>
      <c r="L4" s="26">
        <v>0.79999999999999993</v>
      </c>
    </row>
    <row r="5" spans="1:12" x14ac:dyDescent="0.25">
      <c r="C5" s="26">
        <v>0.79</v>
      </c>
      <c r="D5" s="26">
        <v>0.78</v>
      </c>
      <c r="E5" s="26">
        <v>0.77</v>
      </c>
      <c r="F5" s="26">
        <v>0.76</v>
      </c>
      <c r="G5" s="26">
        <v>0.75</v>
      </c>
      <c r="H5" s="26">
        <v>0.74</v>
      </c>
      <c r="I5" s="26">
        <v>0.73</v>
      </c>
      <c r="J5" s="26">
        <v>0.72</v>
      </c>
      <c r="K5" s="26">
        <v>0.71</v>
      </c>
      <c r="L5" s="26">
        <v>0.7</v>
      </c>
    </row>
    <row r="6" spans="1:12" x14ac:dyDescent="0.25">
      <c r="C6" s="26">
        <v>0.69000000000000006</v>
      </c>
      <c r="D6" s="26">
        <v>0.68</v>
      </c>
      <c r="E6" s="26">
        <v>0.67</v>
      </c>
      <c r="F6" s="26">
        <v>0.66</v>
      </c>
      <c r="G6" s="26">
        <v>0.65</v>
      </c>
      <c r="H6" s="26">
        <v>0.64</v>
      </c>
      <c r="I6" s="26">
        <v>0.63</v>
      </c>
      <c r="J6" s="26">
        <v>0.62</v>
      </c>
      <c r="K6" s="26">
        <v>0.61</v>
      </c>
      <c r="L6" s="26">
        <v>0.6</v>
      </c>
    </row>
    <row r="7" spans="1:12" x14ac:dyDescent="0.25">
      <c r="C7" s="26">
        <v>0.59000000000000008</v>
      </c>
      <c r="D7" s="26">
        <v>0.58000000000000007</v>
      </c>
      <c r="E7" s="26">
        <v>0.57000000000000006</v>
      </c>
      <c r="F7" s="26">
        <v>0.56000000000000005</v>
      </c>
      <c r="G7" s="26">
        <v>0.55000000000000004</v>
      </c>
      <c r="H7" s="26">
        <v>0.54</v>
      </c>
      <c r="I7" s="26">
        <v>0.53</v>
      </c>
      <c r="J7" s="26">
        <v>0.52</v>
      </c>
      <c r="K7" s="26">
        <v>0.51</v>
      </c>
      <c r="L7" s="26">
        <v>0.5</v>
      </c>
    </row>
    <row r="8" spans="1:12" x14ac:dyDescent="0.25">
      <c r="C8" s="26">
        <v>0.4900000000000001</v>
      </c>
      <c r="D8" s="26">
        <v>0.48000000000000009</v>
      </c>
      <c r="E8" s="26">
        <v>0.47000000000000008</v>
      </c>
      <c r="F8" s="26">
        <v>0.46000000000000008</v>
      </c>
      <c r="G8" s="26">
        <v>0.45000000000000007</v>
      </c>
      <c r="H8" s="26">
        <v>0.44000000000000006</v>
      </c>
      <c r="I8" s="26">
        <v>0.43000000000000005</v>
      </c>
      <c r="J8" s="26">
        <v>0.42000000000000004</v>
      </c>
      <c r="K8" s="26">
        <v>0.41000000000000003</v>
      </c>
      <c r="L8" s="26">
        <v>0.4</v>
      </c>
    </row>
    <row r="9" spans="1:12" x14ac:dyDescent="0.25">
      <c r="C9" s="26">
        <v>0.39000000000000012</v>
      </c>
      <c r="D9" s="26">
        <v>0.38000000000000012</v>
      </c>
      <c r="E9" s="26">
        <v>0.37000000000000011</v>
      </c>
      <c r="F9" s="26">
        <v>0.3600000000000001</v>
      </c>
      <c r="G9" s="26">
        <v>0.35000000000000009</v>
      </c>
      <c r="H9" s="26">
        <v>0.34000000000000008</v>
      </c>
      <c r="I9" s="26">
        <v>0.33000000000000007</v>
      </c>
      <c r="J9" s="26">
        <v>0.32000000000000006</v>
      </c>
      <c r="K9" s="26">
        <v>0.31000000000000005</v>
      </c>
      <c r="L9" s="26">
        <v>0.30000000000000004</v>
      </c>
    </row>
    <row r="10" spans="1:12" x14ac:dyDescent="0.25">
      <c r="C10" s="26">
        <v>0.29000000000000009</v>
      </c>
      <c r="D10" s="26">
        <v>0.28000000000000008</v>
      </c>
      <c r="E10" s="26">
        <v>0.27000000000000007</v>
      </c>
      <c r="F10" s="26">
        <v>0.26000000000000006</v>
      </c>
      <c r="G10" s="26">
        <v>0.25000000000000006</v>
      </c>
      <c r="H10" s="26">
        <v>0.24000000000000005</v>
      </c>
      <c r="I10" s="26">
        <v>0.23000000000000004</v>
      </c>
      <c r="J10" s="26">
        <v>0.22000000000000003</v>
      </c>
      <c r="K10" s="26">
        <v>0.21000000000000002</v>
      </c>
      <c r="L10" s="26">
        <v>0.2</v>
      </c>
    </row>
    <row r="11" spans="1:12" x14ac:dyDescent="0.25">
      <c r="C11" s="26">
        <v>0.19000000000000006</v>
      </c>
      <c r="D11" s="26">
        <v>0.18000000000000005</v>
      </c>
      <c r="E11" s="26">
        <v>0.17000000000000004</v>
      </c>
      <c r="F11" s="26">
        <v>0.16000000000000003</v>
      </c>
      <c r="G11" s="26">
        <v>0.15000000000000002</v>
      </c>
      <c r="H11" s="26">
        <v>0.14000000000000001</v>
      </c>
      <c r="I11" s="26">
        <v>0.13</v>
      </c>
      <c r="J11" s="26">
        <v>0.12</v>
      </c>
      <c r="K11" s="26">
        <v>0.11</v>
      </c>
      <c r="L11" s="26">
        <v>0.1</v>
      </c>
    </row>
    <row r="12" spans="1:12" x14ac:dyDescent="0.25">
      <c r="C12" s="26">
        <v>0.09</v>
      </c>
      <c r="D12" s="26">
        <v>0.08</v>
      </c>
      <c r="E12" s="26">
        <v>7.0000000000000007E-2</v>
      </c>
      <c r="F12" s="26">
        <v>6.0000000000000005E-2</v>
      </c>
      <c r="G12" s="26">
        <v>0.05</v>
      </c>
      <c r="H12" s="26">
        <v>0.04</v>
      </c>
      <c r="I12" s="26">
        <v>0.03</v>
      </c>
      <c r="J12" s="26">
        <v>0.02</v>
      </c>
      <c r="K12" s="26">
        <v>0.01</v>
      </c>
      <c r="L12" s="26">
        <v>0</v>
      </c>
    </row>
  </sheetData>
  <conditionalFormatting sqref="C3:L12">
    <cfRule type="expression" dxfId="0" priority="1">
      <formula>C3&gt;=$A$1-0.0001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Accueil</vt:lpstr>
      <vt:lpstr>Graphique en cascade</vt:lpstr>
      <vt:lpstr>Gaufres</vt:lpstr>
      <vt:lpstr>Pareto</vt:lpstr>
      <vt:lpstr>données gaufres1</vt:lpstr>
      <vt:lpstr>données gaufres2</vt:lpstr>
      <vt:lpstr>données gaufres3</vt:lpstr>
      <vt:lpstr>données gaufres4</vt:lpstr>
      <vt:lpstr>données gaufres5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NICOLAS</dc:creator>
  <cp:lastModifiedBy>Sylvain NICOLAS</cp:lastModifiedBy>
  <dcterms:created xsi:type="dcterms:W3CDTF">2017-11-29T09:40:52Z</dcterms:created>
  <dcterms:modified xsi:type="dcterms:W3CDTF">2018-09-30T12:40:52Z</dcterms:modified>
</cp:coreProperties>
</file>